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Interna'!$B$1:$J$29</definedName>
  </definedNames>
  <calcPr fullCalcOnLoad="1"/>
</workbook>
</file>

<file path=xl/sharedStrings.xml><?xml version="1.0" encoding="utf-8"?>
<sst xmlns="http://schemas.openxmlformats.org/spreadsheetml/2006/main" count="34" uniqueCount="28">
  <si>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</si>
  <si>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</si>
  <si>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</si>
  <si>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</si>
  <si>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</si>
  <si>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</si>
  <si>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</si>
  <si>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</si>
  <si>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</si>
  <si>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</si>
  <si>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</si>
  <si>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</si>
  <si>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</si>
  <si>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</si>
  <si>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</si>
  <si>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</si>
  <si>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</si>
  <si>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</si>
  <si>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</si>
  <si>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</si>
  <si>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</si>
  <si>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</si>
  <si>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a/</t>
  </si>
  <si>
    <t>b/</t>
  </si>
  <si>
    <t xml:space="preserve"> b/   Prepago de deuda con el Banco de la Nación por US$ 84,4 millones.</t>
  </si>
  <si>
    <t>PERÍODO :  ENERO - DICIEMBRE 2021  (TRIMESTRAL)</t>
  </si>
  <si>
    <t>ENE - DIC</t>
  </si>
  <si>
    <t xml:space="preserve"> a/   Incluye la deuda ESF- GARANTÍA PROG.REACTIVA por US$ 3,5 millones.</t>
  </si>
</sst>
</file>

<file path=xl/styles.xml><?xml version="1.0" encoding="utf-8"?>
<styleSheet xmlns="http://schemas.openxmlformats.org/spreadsheetml/2006/main">
  <numFmts count="1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3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68" fontId="3" fillId="33" borderId="14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5" xfId="0" applyNumberFormat="1" applyFont="1" applyFill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5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170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170" fontId="3" fillId="33" borderId="17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70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70" fontId="3" fillId="33" borderId="11" xfId="0" applyNumberFormat="1" applyFont="1" applyFill="1" applyBorder="1" applyAlignment="1" applyProtection="1">
      <alignment horizontal="center" wrapText="1"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6" width="19.421875" style="12" customWidth="1"/>
    <col min="7" max="7" width="20.421875" style="12" customWidth="1"/>
    <col min="8" max="8" width="2.140625" style="10" customWidth="1"/>
    <col min="9" max="9" width="22.7109375" style="10" customWidth="1"/>
    <col min="10" max="10" width="3.140625" style="10" bestFit="1" customWidth="1"/>
    <col min="11" max="16384" width="11.421875" style="10" customWidth="1"/>
  </cols>
  <sheetData>
    <row r="1" spans="2:3" ht="15.75" customHeight="1">
      <c r="B1" s="19" t="s">
        <v>10</v>
      </c>
      <c r="C1" s="10"/>
    </row>
    <row r="2" spans="2:3" ht="15.75" customHeight="1">
      <c r="B2" s="20" t="s">
        <v>20</v>
      </c>
      <c r="C2" s="10"/>
    </row>
    <row r="3" spans="2:3" ht="15.75" customHeight="1">
      <c r="B3" s="21" t="s">
        <v>21</v>
      </c>
      <c r="C3" s="10"/>
    </row>
    <row r="4" spans="2:3" ht="12.75">
      <c r="B4" s="4"/>
      <c r="C4" s="10"/>
    </row>
    <row r="5" spans="2:9" ht="18" customHeight="1">
      <c r="B5" s="23" t="s">
        <v>11</v>
      </c>
      <c r="C5" s="23"/>
      <c r="D5" s="23"/>
      <c r="E5" s="23"/>
      <c r="F5" s="23"/>
      <c r="G5" s="23"/>
      <c r="H5" s="23"/>
      <c r="I5" s="22"/>
    </row>
    <row r="6" spans="2:9" s="13" customFormat="1" ht="15.75" customHeight="1">
      <c r="B6" s="24" t="s">
        <v>12</v>
      </c>
      <c r="C6" s="24"/>
      <c r="D6" s="24"/>
      <c r="E6" s="24"/>
      <c r="F6" s="24"/>
      <c r="G6" s="24"/>
      <c r="H6" s="24"/>
      <c r="I6" s="24"/>
    </row>
    <row r="7" spans="2:9" s="13" customFormat="1" ht="15.75" customHeight="1">
      <c r="B7" s="24" t="s">
        <v>25</v>
      </c>
      <c r="C7" s="24"/>
      <c r="D7" s="24"/>
      <c r="E7" s="24"/>
      <c r="F7" s="24"/>
      <c r="G7" s="24"/>
      <c r="H7" s="24"/>
      <c r="I7" s="24"/>
    </row>
    <row r="8" spans="2:9" s="13" customFormat="1" ht="15.75" customHeight="1">
      <c r="B8" s="94" t="s">
        <v>7</v>
      </c>
      <c r="C8" s="94"/>
      <c r="D8" s="94"/>
      <c r="E8" s="94"/>
      <c r="F8" s="94"/>
      <c r="G8" s="94"/>
      <c r="H8" s="94"/>
      <c r="I8" s="94"/>
    </row>
    <row r="9" spans="2:7" ht="12.75">
      <c r="B9" s="5"/>
      <c r="C9" s="5"/>
      <c r="D9" s="5"/>
      <c r="E9" s="5"/>
      <c r="F9" s="5"/>
      <c r="G9" s="5"/>
    </row>
    <row r="10" spans="2:9" s="4" customFormat="1" ht="15.75" customHeight="1">
      <c r="B10" s="85" t="s">
        <v>5</v>
      </c>
      <c r="C10" s="88" t="s">
        <v>14</v>
      </c>
      <c r="D10" s="89"/>
      <c r="E10" s="89"/>
      <c r="F10" s="89"/>
      <c r="G10" s="90"/>
      <c r="H10" s="25"/>
      <c r="I10" s="27" t="s">
        <v>4</v>
      </c>
    </row>
    <row r="11" spans="2:9" s="4" customFormat="1" ht="15.75" customHeight="1">
      <c r="B11" s="86"/>
      <c r="C11" s="91"/>
      <c r="D11" s="92"/>
      <c r="E11" s="92"/>
      <c r="F11" s="92"/>
      <c r="G11" s="93"/>
      <c r="H11" s="28"/>
      <c r="I11" s="29" t="s">
        <v>8</v>
      </c>
    </row>
    <row r="12" spans="2:9" s="4" customFormat="1" ht="15.75" customHeight="1">
      <c r="B12" s="86"/>
      <c r="C12" s="79" t="s">
        <v>13</v>
      </c>
      <c r="D12" s="76" t="s">
        <v>13</v>
      </c>
      <c r="E12" s="83" t="s">
        <v>13</v>
      </c>
      <c r="F12" s="63" t="s">
        <v>13</v>
      </c>
      <c r="G12" s="27" t="s">
        <v>13</v>
      </c>
      <c r="H12" s="25"/>
      <c r="I12" s="30" t="s">
        <v>26</v>
      </c>
    </row>
    <row r="13" spans="2:9" s="4" customFormat="1" ht="15.75" customHeight="1">
      <c r="B13" s="87"/>
      <c r="C13" s="78" t="s">
        <v>15</v>
      </c>
      <c r="D13" s="77" t="s">
        <v>16</v>
      </c>
      <c r="E13" s="84" t="s">
        <v>18</v>
      </c>
      <c r="F13" s="65" t="s">
        <v>19</v>
      </c>
      <c r="G13" s="26" t="s">
        <v>0</v>
      </c>
      <c r="H13" s="25"/>
      <c r="I13" s="31">
        <v>2021</v>
      </c>
    </row>
    <row r="14" spans="2:9" ht="17.25" customHeight="1">
      <c r="B14" s="6"/>
      <c r="C14" s="7"/>
      <c r="D14" s="7"/>
      <c r="E14" s="7"/>
      <c r="F14" s="7"/>
      <c r="G14" s="7"/>
      <c r="H14" s="7"/>
      <c r="I14" s="7"/>
    </row>
    <row r="15" spans="2:12" ht="17.25" customHeight="1">
      <c r="B15" s="32" t="s">
        <v>6</v>
      </c>
      <c r="C15" s="35">
        <v>17.80119</v>
      </c>
      <c r="D15" s="62">
        <v>0</v>
      </c>
      <c r="E15" s="36">
        <v>0</v>
      </c>
      <c r="F15" s="64">
        <v>17.10803</v>
      </c>
      <c r="G15" s="36">
        <f>+C15+D15+E15+F15</f>
        <v>34.90922</v>
      </c>
      <c r="H15" s="1"/>
      <c r="I15" s="36">
        <v>138193.27777999997</v>
      </c>
      <c r="J15" s="80" t="s">
        <v>22</v>
      </c>
      <c r="K15" s="39"/>
      <c r="L15" s="15"/>
    </row>
    <row r="16" spans="2:14" ht="17.25" customHeight="1">
      <c r="B16" s="33"/>
      <c r="C16" s="9"/>
      <c r="D16" s="9"/>
      <c r="E16" s="37"/>
      <c r="F16" s="8"/>
      <c r="G16" s="37"/>
      <c r="H16" s="1"/>
      <c r="I16" s="37"/>
      <c r="L16" s="68"/>
      <c r="N16" s="11"/>
    </row>
    <row r="17" spans="2:12" ht="17.25" customHeight="1">
      <c r="B17" s="34" t="s">
        <v>1</v>
      </c>
      <c r="C17" s="14">
        <f>165960.358+419979.24503+18453.33333</f>
        <v>604392.93636</v>
      </c>
      <c r="D17" s="14">
        <f>60248.25488+529297.94239+80.62452</f>
        <v>589626.82179</v>
      </c>
      <c r="E17" s="38">
        <v>203.49357</v>
      </c>
      <c r="F17" s="1">
        <f>106166.02201+37453.45476+169.39529</f>
        <v>143788.87206</v>
      </c>
      <c r="G17" s="38">
        <f>+C17+D17+E17+F17</f>
        <v>1338012.12378</v>
      </c>
      <c r="H17" s="1"/>
      <c r="I17" s="38">
        <v>4210.75136</v>
      </c>
      <c r="K17" s="15"/>
      <c r="L17" s="15"/>
    </row>
    <row r="18" spans="2:9" ht="17.25" customHeight="1">
      <c r="B18" s="33"/>
      <c r="C18" s="9"/>
      <c r="D18" s="9"/>
      <c r="E18" s="37"/>
      <c r="F18" s="8"/>
      <c r="G18" s="37"/>
      <c r="H18" s="1"/>
      <c r="I18" s="37"/>
    </row>
    <row r="19" spans="2:12" ht="17.25" customHeight="1">
      <c r="B19" s="34" t="s">
        <v>2</v>
      </c>
      <c r="C19" s="14">
        <f>46.83394+17.29676-55.56261</f>
        <v>8.56808999999999</v>
      </c>
      <c r="D19" s="14">
        <f>2380.47232+821.96933+1348.0113</f>
        <v>4550.45295</v>
      </c>
      <c r="E19" s="38">
        <f>692.36852+850.20894+825.85802</f>
        <v>2368.43548</v>
      </c>
      <c r="F19" s="1">
        <f>587.67266+437.86431+827.1816</f>
        <v>1852.71857</v>
      </c>
      <c r="G19" s="38">
        <f>+C19+D19+E19+F19</f>
        <v>8780.17509</v>
      </c>
      <c r="H19" s="1"/>
      <c r="I19" s="38">
        <v>162089.33345</v>
      </c>
      <c r="K19" s="15"/>
      <c r="L19" s="66"/>
    </row>
    <row r="20" spans="2:9" ht="17.25" customHeight="1">
      <c r="B20" s="33"/>
      <c r="C20" s="9"/>
      <c r="D20" s="9"/>
      <c r="E20" s="37"/>
      <c r="F20" s="8"/>
      <c r="G20" s="37"/>
      <c r="H20" s="1"/>
      <c r="I20" s="37"/>
    </row>
    <row r="21" spans="2:11" ht="17.25" customHeight="1">
      <c r="B21" s="34" t="s">
        <v>17</v>
      </c>
      <c r="C21" s="14">
        <f>SUM(C22:C23)</f>
        <v>0</v>
      </c>
      <c r="D21" s="14">
        <f>SUM(D22:D23)</f>
        <v>0</v>
      </c>
      <c r="E21" s="38">
        <f>SUM(E22:E23)</f>
        <v>0</v>
      </c>
      <c r="F21" s="1">
        <f>SUM(F22:F23)</f>
        <v>0</v>
      </c>
      <c r="G21" s="38">
        <f>SUM(G22:G23)</f>
        <v>0</v>
      </c>
      <c r="H21" s="1"/>
      <c r="I21" s="38">
        <f>+I22+I23</f>
        <v>84445.25030999984</v>
      </c>
      <c r="J21" s="39"/>
      <c r="K21" s="15"/>
    </row>
    <row r="22" spans="2:12" ht="16.5" customHeight="1">
      <c r="B22" s="44" t="s">
        <v>1</v>
      </c>
      <c r="C22" s="40">
        <v>0</v>
      </c>
      <c r="D22" s="40">
        <v>0</v>
      </c>
      <c r="E22" s="42">
        <v>0</v>
      </c>
      <c r="F22" s="70">
        <v>0</v>
      </c>
      <c r="G22" s="42">
        <f>+C22+D22+E22+F22</f>
        <v>0</v>
      </c>
      <c r="H22" s="1"/>
      <c r="I22" s="42">
        <v>0</v>
      </c>
      <c r="J22" s="73"/>
      <c r="L22" s="67"/>
    </row>
    <row r="23" spans="2:11" ht="16.5" customHeight="1">
      <c r="B23" s="45" t="s">
        <v>6</v>
      </c>
      <c r="C23" s="41">
        <v>0</v>
      </c>
      <c r="D23" s="41">
        <v>0</v>
      </c>
      <c r="E23" s="43"/>
      <c r="F23" s="71">
        <v>0</v>
      </c>
      <c r="G23" s="43">
        <f>+C23+D23+E23+F23</f>
        <v>0</v>
      </c>
      <c r="H23" s="1"/>
      <c r="I23" s="43">
        <v>84445.25030999984</v>
      </c>
      <c r="J23" s="80" t="s">
        <v>23</v>
      </c>
      <c r="K23" s="15"/>
    </row>
    <row r="24" spans="2:9" s="4" customFormat="1" ht="17.25" customHeight="1">
      <c r="B24" s="46"/>
      <c r="C24" s="49"/>
      <c r="D24" s="49"/>
      <c r="E24" s="49"/>
      <c r="F24" s="49"/>
      <c r="G24" s="50"/>
      <c r="H24" s="1"/>
      <c r="I24" s="8"/>
    </row>
    <row r="25" spans="2:9" s="4" customFormat="1" ht="9.75" customHeight="1">
      <c r="B25" s="47"/>
      <c r="C25" s="51"/>
      <c r="D25" s="51"/>
      <c r="E25" s="57"/>
      <c r="F25" s="52"/>
      <c r="G25" s="53"/>
      <c r="H25" s="16"/>
      <c r="I25" s="57"/>
    </row>
    <row r="26" spans="2:11" s="17" customFormat="1" ht="15.75">
      <c r="B26" s="60" t="s">
        <v>3</v>
      </c>
      <c r="C26" s="14">
        <f>+C15+C17+C19+C21</f>
        <v>604419.30564</v>
      </c>
      <c r="D26" s="14">
        <f>+D15+D17+D19+D21</f>
        <v>594177.2747399999</v>
      </c>
      <c r="E26" s="38">
        <f>+E15+E17+E19+E21</f>
        <v>2571.92905</v>
      </c>
      <c r="F26" s="1">
        <f>+F15+F17+F19+F21</f>
        <v>145658.69866</v>
      </c>
      <c r="G26" s="61">
        <f>+G15+G17+G19+G21</f>
        <v>1346827.20809</v>
      </c>
      <c r="H26" s="1"/>
      <c r="I26" s="38">
        <f>+I15+I17+I19+I21</f>
        <v>388938.61289999983</v>
      </c>
      <c r="K26" s="81"/>
    </row>
    <row r="27" spans="2:9" s="4" customFormat="1" ht="9.75" customHeight="1">
      <c r="B27" s="48"/>
      <c r="C27" s="54"/>
      <c r="D27" s="54"/>
      <c r="E27" s="58"/>
      <c r="F27" s="55"/>
      <c r="G27" s="56"/>
      <c r="H27" s="16"/>
      <c r="I27" s="58"/>
    </row>
    <row r="28" spans="2:8" s="4" customFormat="1" ht="9.75" customHeight="1">
      <c r="B28" s="18"/>
      <c r="C28" s="50"/>
      <c r="D28" s="2"/>
      <c r="E28" s="2"/>
      <c r="F28" s="2"/>
      <c r="G28" s="2"/>
      <c r="H28" s="1"/>
    </row>
    <row r="29" spans="2:9" ht="15" customHeight="1">
      <c r="B29" s="59" t="s">
        <v>9</v>
      </c>
      <c r="C29" s="50"/>
      <c r="D29" s="74"/>
      <c r="E29" s="72"/>
      <c r="F29" s="3"/>
      <c r="G29" s="72"/>
      <c r="I29" s="15"/>
    </row>
    <row r="30" spans="2:9" ht="15" customHeight="1">
      <c r="B30" s="82" t="s">
        <v>27</v>
      </c>
      <c r="D30" s="3"/>
      <c r="E30" s="3"/>
      <c r="F30" s="3"/>
      <c r="G30" s="69"/>
      <c r="I30" s="15"/>
    </row>
    <row r="31" spans="2:9" ht="15" customHeight="1">
      <c r="B31" s="82" t="s">
        <v>24</v>
      </c>
      <c r="D31" s="3"/>
      <c r="E31" s="3"/>
      <c r="F31" s="3"/>
      <c r="G31" s="69"/>
      <c r="I31" s="15"/>
    </row>
    <row r="32" spans="2:5" ht="14.25">
      <c r="B32" s="59"/>
      <c r="C32" s="72"/>
      <c r="E32" s="72"/>
    </row>
    <row r="33" spans="2:3" ht="14.25">
      <c r="B33" s="59"/>
      <c r="C33" s="72"/>
    </row>
    <row r="34" spans="2:3" ht="14.25">
      <c r="B34" s="75"/>
      <c r="C34" s="72"/>
    </row>
    <row r="35" spans="2:3" ht="14.25">
      <c r="B35" s="75"/>
      <c r="C35" s="72"/>
    </row>
    <row r="36" ht="14.25">
      <c r="B36" s="75"/>
    </row>
  </sheetData>
  <sheetProtection/>
  <mergeCells count="3">
    <mergeCell ref="B10:B13"/>
    <mergeCell ref="C10:G11"/>
    <mergeCell ref="B8:I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74" r:id="rId1"/>
  <ignoredErrors>
    <ignoredError sqref="C21 G25 G15:G23 E27 F21 C27 C26 G27:I27 F26:F27 E21 G26:I26 E26 I21 C16 C18:C19 D17:D19 D21 D20 C17 D27 D26 D16 F17 E19: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2022-01-31T22:19:21Z</dcterms:modified>
  <cp:category/>
  <cp:version/>
  <cp:contentType/>
  <cp:contentStatus/>
</cp:coreProperties>
</file>