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lunit\OneDrive\Documentos\MEF SNA\Comparación de Precio\Acondicionamiento de oficina\"/>
    </mc:Choice>
  </mc:AlternateContent>
  <xr:revisionPtr revIDLastSave="0" documentId="8_{A785493C-C19D-4A44-94E8-2C74D32890D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1" i="1" l="1"/>
  <c r="F44" i="1" l="1"/>
  <c r="F43" i="1"/>
  <c r="F55" i="1" l="1"/>
  <c r="F37" i="1"/>
  <c r="F49" i="1"/>
  <c r="F50" i="1"/>
  <c r="F48" i="1"/>
  <c r="F40" i="1"/>
  <c r="F42" i="1"/>
  <c r="F39" i="1"/>
  <c r="F52" i="1" l="1"/>
  <c r="F46" i="1"/>
  <c r="F20" i="1"/>
  <c r="F86" i="1" l="1"/>
  <c r="F87" i="1" l="1"/>
  <c r="F88" i="1"/>
  <c r="F89" i="1" l="1"/>
  <c r="F90" i="1" s="1"/>
  <c r="F91" i="1" s="1"/>
</calcChain>
</file>

<file path=xl/sharedStrings.xml><?xml version="1.0" encoding="utf-8"?>
<sst xmlns="http://schemas.openxmlformats.org/spreadsheetml/2006/main" count="189" uniqueCount="138">
  <si>
    <t>ITEM</t>
  </si>
  <si>
    <t>UNIDAD</t>
  </si>
  <si>
    <t>PP</t>
  </si>
  <si>
    <t>PU</t>
  </si>
  <si>
    <t>PARTIDA</t>
  </si>
  <si>
    <t>Desmontaje de drywall</t>
  </si>
  <si>
    <t xml:space="preserve">Desmontaje de luminarias </t>
  </si>
  <si>
    <t>Desmontaje de persianas</t>
  </si>
  <si>
    <t>Eliminación de vinilo en logo</t>
  </si>
  <si>
    <t>Eliminación de desmonte</t>
  </si>
  <si>
    <t>m2</t>
  </si>
  <si>
    <t>und</t>
  </si>
  <si>
    <t>ml</t>
  </si>
  <si>
    <t>gl</t>
  </si>
  <si>
    <t xml:space="preserve">Desmontaje de puertas </t>
  </si>
  <si>
    <t>Desmontaje de ventana</t>
  </si>
  <si>
    <t>Muros y tabiques</t>
  </si>
  <si>
    <t>Tabique simple placa gyplac ST. 5/8" perfil 64 E = 9.58CM</t>
  </si>
  <si>
    <t>Cielo rasos</t>
  </si>
  <si>
    <t>Cambio de Paneles afectados</t>
  </si>
  <si>
    <t>Pisos y Enchapes</t>
  </si>
  <si>
    <t>Zócalos y contra zócalos</t>
  </si>
  <si>
    <t>Pintura</t>
  </si>
  <si>
    <t xml:space="preserve">Pintura látex en  muros </t>
  </si>
  <si>
    <t>Pintura de puertas existentes al duco</t>
  </si>
  <si>
    <t>INSTALACIONES</t>
  </si>
  <si>
    <t>ARQUITECTURA</t>
  </si>
  <si>
    <t>REMOCIONES</t>
  </si>
  <si>
    <t xml:space="preserve">Retiro de cables electricos en luminarias </t>
  </si>
  <si>
    <t>Instalación Sanitaria</t>
  </si>
  <si>
    <t>Instalaciones electricas</t>
  </si>
  <si>
    <t>3.01.01</t>
  </si>
  <si>
    <t>3.02.01</t>
  </si>
  <si>
    <t>Instalación de luminarias nuevas</t>
  </si>
  <si>
    <t>Instalación de llaves termomagneticas</t>
  </si>
  <si>
    <t>Instalación de llaves diferenciales</t>
  </si>
  <si>
    <t>TOTAL S/.</t>
  </si>
  <si>
    <t>IGV</t>
  </si>
  <si>
    <t>SUB TOTAL S/.</t>
  </si>
  <si>
    <t>COSTO DIRECTO</t>
  </si>
  <si>
    <t>UTILIDAD 10%</t>
  </si>
  <si>
    <t>GASTOS GENERALES  5%</t>
  </si>
  <si>
    <t>Ceramica blanca  30x45</t>
  </si>
  <si>
    <t>Piso porcelanato 60x60</t>
  </si>
  <si>
    <t>Canalizaciones, conductos o tuberías nuevas</t>
  </si>
  <si>
    <t>Pintura de techo en zona auxiliar a kitchenette</t>
  </si>
  <si>
    <t>Roller black out (largo 1.35 mt)</t>
  </si>
  <si>
    <t>Roller</t>
  </si>
  <si>
    <t>Zócalos PVC para piso SPC de 8 cm x 240 cm</t>
  </si>
  <si>
    <t>V-1 Ventana de 0.60x1.80 , Marco de aluminio negro.  Vidrio templado arenado.</t>
  </si>
  <si>
    <t>Instalacion de luminarias existente (a re ubicar)</t>
  </si>
  <si>
    <t xml:space="preserve">Desmontaje de tomacorrientes </t>
  </si>
  <si>
    <t xml:space="preserve">Desmontaje de tapas ciegas 4*4" </t>
  </si>
  <si>
    <t>Desmontaje de tapas ciegas 12*7.5cm</t>
  </si>
  <si>
    <t>Desmontaje de tapizon y zócalos</t>
  </si>
  <si>
    <t xml:space="preserve">Mantenimiento de puertas existentes de madera </t>
  </si>
  <si>
    <t xml:space="preserve">und. </t>
  </si>
  <si>
    <t xml:space="preserve">Carpintería </t>
  </si>
  <si>
    <t xml:space="preserve">Nivelación de piso para instalación e piso SPC  </t>
  </si>
  <si>
    <t>Piso SPC de alto tránsito formato 1.235x17.8 cm</t>
  </si>
  <si>
    <t>Zócalos de porcelanato 60x10 cm</t>
  </si>
  <si>
    <t xml:space="preserve">Cambio de tubos de abasto de inodoros </t>
  </si>
  <si>
    <t>Cambio de tubos de abasto y trampa de lavaderos</t>
  </si>
  <si>
    <t>Cambio de grifería en baño</t>
  </si>
  <si>
    <t>Instalación de tapas de inodoros</t>
  </si>
  <si>
    <t xml:space="preserve">Cambio de grifería en kitchenette </t>
  </si>
  <si>
    <t xml:space="preserve">Cambio de lavadero y tubo de abasto en kitchenette </t>
  </si>
  <si>
    <t>P-1 Puerta batiente con marco de PVC línea S60 anti-ruido de 0.90x 2.20.  Vidrio templado arenado</t>
  </si>
  <si>
    <t>M-1 Mampara plegadiza de 3.50m de ancho x 2.20 de alto, de PVC línea S60 anti-ruido.</t>
  </si>
  <si>
    <t>M-2 Mampara plegadiza de 2.85m de ancho x 2.20 de alto, de PVC línea S60 anti-ruido.</t>
  </si>
  <si>
    <t>M-3 Mampara plegadiza de 2.95m de ancho x 2.20 de alto, de PVC línea S60 anti-ruido.</t>
  </si>
  <si>
    <t xml:space="preserve">P-2 Puerta batiente de 1.15 m de ancho x 2.20 de alto. Marco de PVC línea S60 anti-ruido. Vidrio templado arenado. </t>
  </si>
  <si>
    <t>Pintura de techo y muros en baños</t>
  </si>
  <si>
    <t>Instalación de tomacorrientes nuevos dobles empotrados en piso, color gris</t>
  </si>
  <si>
    <t>Instalación de tomacorrientes nuevos dobles empotrados en pared alt. 40cm, color blanco</t>
  </si>
  <si>
    <t>Instalación de tomacorrientes nuevos dobles empotrados en pared alt. 1.25m, color blanco</t>
  </si>
  <si>
    <t xml:space="preserve">Colocacion de tapas ciegas 12x7.5cm </t>
  </si>
  <si>
    <t xml:space="preserve">Colocación de tapas ciegas 4*4" </t>
  </si>
  <si>
    <t xml:space="preserve">Instalación de interruptores </t>
  </si>
  <si>
    <t>3.04.01</t>
  </si>
  <si>
    <t xml:space="preserve">Extintores </t>
  </si>
  <si>
    <t xml:space="preserve">und </t>
  </si>
  <si>
    <t xml:space="preserve">Señalética </t>
  </si>
  <si>
    <t>Luces de emergencia</t>
  </si>
  <si>
    <t>Botiquín</t>
  </si>
  <si>
    <t>3.04.02</t>
  </si>
  <si>
    <t xml:space="preserve">TRABAJOS PRELIMINARES </t>
  </si>
  <si>
    <t>Embalaje de mobiliario existente</t>
  </si>
  <si>
    <t xml:space="preserve">gl </t>
  </si>
  <si>
    <t>Instalación de extractores de aire en baños y kitchenette</t>
  </si>
  <si>
    <t>3.03.01</t>
  </si>
  <si>
    <t>3.03.02</t>
  </si>
  <si>
    <t>3.03.03</t>
  </si>
  <si>
    <t>3.03.04</t>
  </si>
  <si>
    <t>3.05.01</t>
  </si>
  <si>
    <t>3.06.01</t>
  </si>
  <si>
    <t>3.06.02</t>
  </si>
  <si>
    <t>3.06.03</t>
  </si>
  <si>
    <t>3.06.04</t>
  </si>
  <si>
    <t>3.06.05</t>
  </si>
  <si>
    <t>3.06.06</t>
  </si>
  <si>
    <t>3.06.07</t>
  </si>
  <si>
    <t>3.07.01</t>
  </si>
  <si>
    <t>3.07.02</t>
  </si>
  <si>
    <t>3.07.03</t>
  </si>
  <si>
    <t>3.07.04</t>
  </si>
  <si>
    <t>4.01.01</t>
  </si>
  <si>
    <t>4.01.02</t>
  </si>
  <si>
    <t>4.01.03</t>
  </si>
  <si>
    <t>4.01.04</t>
  </si>
  <si>
    <t>4.01.05</t>
  </si>
  <si>
    <t>4.01.06</t>
  </si>
  <si>
    <t>4.02.01</t>
  </si>
  <si>
    <t>4.02.02</t>
  </si>
  <si>
    <t>4.02.03</t>
  </si>
  <si>
    <t>4.02.04</t>
  </si>
  <si>
    <t>4.02.05</t>
  </si>
  <si>
    <t>4.02.06</t>
  </si>
  <si>
    <t>4.02.07</t>
  </si>
  <si>
    <t>4.02.08</t>
  </si>
  <si>
    <t>4.02.09</t>
  </si>
  <si>
    <t>4.02.10</t>
  </si>
  <si>
    <t>4.02.11</t>
  </si>
  <si>
    <t>4.02.12</t>
  </si>
  <si>
    <t>4.02.13</t>
  </si>
  <si>
    <t>4.02.14</t>
  </si>
  <si>
    <t xml:space="preserve">SEÑALÉTICA E IMPLEMENTOS DE SEGURIDAD </t>
  </si>
  <si>
    <t>5.04.01</t>
  </si>
  <si>
    <t>5.04.02</t>
  </si>
  <si>
    <t>5.04.03</t>
  </si>
  <si>
    <t>5.04.04</t>
  </si>
  <si>
    <t xml:space="preserve">ANEXO 3: FORMATO DE COTIZACIÓN </t>
  </si>
  <si>
    <t xml:space="preserve">Protectores acrílicos móviles para tableros eléctricos </t>
  </si>
  <si>
    <t>5.04.05</t>
  </si>
  <si>
    <t xml:space="preserve">Cambio o mantenimiento de base de tableros eléctricos </t>
  </si>
  <si>
    <t>Instalación tubo conduit EMT para instalaciones nuevas expuestas</t>
  </si>
  <si>
    <t>*Las cantidades señaladas en la columna D, podrán ser modificadas en función de las estimaciones de cada proveedor</t>
  </si>
  <si>
    <t>CANTIDAD*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</si>
</sst>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3" fillId="4" borderId="1" xfId="0" applyFont="1" applyFill="1" applyBorder="1"/>
    <xf numFmtId="0" fontId="0" fillId="5" borderId="1" xfId="0" applyFill="1" applyBorder="1"/>
    <xf numFmtId="43" fontId="0" fillId="0" borderId="1" xfId="1" applyFont="1" applyBorder="1"/>
    <xf numFmtId="43" fontId="0" fillId="0" borderId="2" xfId="1" applyFont="1" applyBorder="1"/>
    <xf numFmtId="43" fontId="4" fillId="0" borderId="1" xfId="1" applyFont="1" applyBorder="1"/>
    <xf numFmtId="43" fontId="1" fillId="0" borderId="1" xfId="1" applyFont="1" applyBorder="1"/>
    <xf numFmtId="43" fontId="5" fillId="0" borderId="1" xfId="1" applyFont="1" applyBorder="1" applyAlignment="1">
      <alignment horizontal="right" vertical="center"/>
    </xf>
    <xf numFmtId="43" fontId="0" fillId="0" borderId="2" xfId="1" applyFont="1" applyBorder="1" applyAlignment="1">
      <alignment horizontal="center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0" fillId="0" borderId="0" xfId="0" applyAlignment="1">
      <alignment wrapText="1"/>
    </xf>
    <xf numFmtId="43" fontId="0" fillId="5" borderId="1" xfId="1" applyFont="1" applyFill="1" applyBorder="1" applyAlignment="1">
      <alignment horizontal="center"/>
    </xf>
    <xf numFmtId="0" fontId="0" fillId="0" borderId="1" xfId="0" applyBorder="1" applyAlignment="1">
      <alignment horizontal="right" vertical="center"/>
    </xf>
    <xf numFmtId="43" fontId="0" fillId="6" borderId="1" xfId="1" applyFont="1" applyFill="1" applyBorder="1" applyAlignment="1">
      <alignment horizontal="center"/>
    </xf>
    <xf numFmtId="43" fontId="0" fillId="0" borderId="1" xfId="1" applyFont="1" applyBorder="1" applyAlignment="1">
      <alignment horizontal="right"/>
    </xf>
    <xf numFmtId="0" fontId="2" fillId="5" borderId="1" xfId="0" applyFont="1" applyFill="1" applyBorder="1"/>
    <xf numFmtId="43" fontId="2" fillId="4" borderId="1" xfId="1" applyFont="1" applyFill="1" applyBorder="1"/>
    <xf numFmtId="43" fontId="2" fillId="5" borderId="1" xfId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43" fontId="0" fillId="5" borderId="1" xfId="1" applyFont="1" applyFill="1" applyBorder="1"/>
    <xf numFmtId="43" fontId="2" fillId="5" borderId="1" xfId="1" applyFont="1" applyFill="1" applyBorder="1"/>
    <xf numFmtId="43" fontId="0" fillId="0" borderId="0" xfId="1" applyFont="1"/>
    <xf numFmtId="43" fontId="0" fillId="0" borderId="0" xfId="0" applyNumberFormat="1"/>
    <xf numFmtId="43" fontId="0" fillId="0" borderId="1" xfId="0" applyNumberFormat="1" applyBorder="1"/>
    <xf numFmtId="0" fontId="0" fillId="0" borderId="1" xfId="0" applyBorder="1" applyAlignment="1">
      <alignment wrapText="1"/>
    </xf>
    <xf numFmtId="43" fontId="2" fillId="0" borderId="1" xfId="1" applyFont="1" applyBorder="1"/>
    <xf numFmtId="0" fontId="4" fillId="0" borderId="1" xfId="0" applyFont="1" applyBorder="1"/>
    <xf numFmtId="0" fontId="5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43" fontId="2" fillId="0" borderId="1" xfId="0" applyNumberFormat="1" applyFont="1" applyBorder="1"/>
    <xf numFmtId="43" fontId="2" fillId="0" borderId="1" xfId="1" applyFont="1" applyBorder="1" applyAlignment="1">
      <alignment horizontal="center"/>
    </xf>
    <xf numFmtId="43" fontId="0" fillId="3" borderId="1" xfId="1" applyFont="1" applyFill="1" applyBorder="1" applyAlignment="1">
      <alignment horizontal="center"/>
    </xf>
    <xf numFmtId="43" fontId="0" fillId="3" borderId="3" xfId="1" applyFont="1" applyFill="1" applyBorder="1" applyAlignment="1">
      <alignment horizontal="center"/>
    </xf>
    <xf numFmtId="43" fontId="0" fillId="3" borderId="2" xfId="1" applyFont="1" applyFill="1" applyBorder="1" applyAlignment="1">
      <alignment horizontal="center"/>
    </xf>
    <xf numFmtId="43" fontId="2" fillId="3" borderId="1" xfId="1" applyFont="1" applyFill="1" applyBorder="1" applyAlignment="1">
      <alignment horizontal="center"/>
    </xf>
    <xf numFmtId="43" fontId="2" fillId="0" borderId="1" xfId="1" applyFont="1" applyFill="1" applyBorder="1"/>
    <xf numFmtId="43" fontId="0" fillId="0" borderId="3" xfId="1" applyFont="1" applyBorder="1" applyAlignment="1">
      <alignment horizontal="center"/>
    </xf>
    <xf numFmtId="43" fontId="0" fillId="7" borderId="1" xfId="1" applyFont="1" applyFill="1" applyBorder="1" applyAlignment="1">
      <alignment horizontal="center"/>
    </xf>
    <xf numFmtId="0" fontId="0" fillId="7" borderId="1" xfId="0" applyFill="1" applyBorder="1" applyAlignment="1">
      <alignment wrapText="1"/>
    </xf>
    <xf numFmtId="43" fontId="0" fillId="7" borderId="3" xfId="1" applyFont="1" applyFill="1" applyBorder="1" applyAlignment="1">
      <alignment horizontal="center"/>
    </xf>
    <xf numFmtId="43" fontId="0" fillId="0" borderId="1" xfId="1" applyFont="1" applyFill="1" applyBorder="1"/>
    <xf numFmtId="43" fontId="4" fillId="0" borderId="1" xfId="1" applyFont="1" applyFill="1" applyBorder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93"/>
  <sheetViews>
    <sheetView tabSelected="1" zoomScale="98" zoomScaleNormal="98" workbookViewId="0">
      <selection activeCell="D4" sqref="D4"/>
    </sheetView>
  </sheetViews>
  <sheetFormatPr baseColWidth="10" defaultRowHeight="14.5" x14ac:dyDescent="0.35"/>
  <cols>
    <col min="2" max="2" width="45.08984375" customWidth="1"/>
    <col min="3" max="6" width="12.6328125" customWidth="1"/>
  </cols>
  <sheetData>
    <row r="2" spans="1:6" ht="33" customHeight="1" x14ac:dyDescent="0.35">
      <c r="A2" s="46" t="s">
        <v>131</v>
      </c>
      <c r="B2" s="47"/>
      <c r="C2" s="47"/>
      <c r="D2" s="47"/>
      <c r="E2" s="47"/>
      <c r="F2" s="47"/>
    </row>
    <row r="3" spans="1:6" ht="15.5" x14ac:dyDescent="0.35">
      <c r="A3" s="32" t="s">
        <v>0</v>
      </c>
      <c r="B3" s="32" t="s">
        <v>4</v>
      </c>
      <c r="C3" s="32" t="s">
        <v>1</v>
      </c>
      <c r="D3" s="32" t="s">
        <v>137</v>
      </c>
      <c r="E3" s="32" t="s">
        <v>3</v>
      </c>
      <c r="F3" s="32" t="s">
        <v>2</v>
      </c>
    </row>
    <row r="4" spans="1:6" ht="15.5" x14ac:dyDescent="0.35">
      <c r="A4" s="20">
        <v>1</v>
      </c>
      <c r="B4" s="4" t="s">
        <v>86</v>
      </c>
      <c r="C4" s="3"/>
      <c r="D4" s="3"/>
      <c r="E4" s="3"/>
      <c r="F4" s="3"/>
    </row>
    <row r="5" spans="1:6" x14ac:dyDescent="0.35">
      <c r="A5" s="6">
        <v>1.01</v>
      </c>
      <c r="B5" s="30" t="s">
        <v>87</v>
      </c>
      <c r="C5" s="11" t="s">
        <v>88</v>
      </c>
      <c r="D5" s="6">
        <v>1</v>
      </c>
      <c r="E5" s="6"/>
      <c r="F5" s="6"/>
    </row>
    <row r="6" spans="1:6" x14ac:dyDescent="0.35">
      <c r="A6" s="6"/>
      <c r="B6" s="30"/>
      <c r="C6" s="11"/>
      <c r="D6" s="6"/>
      <c r="E6" s="6"/>
      <c r="F6" s="6"/>
    </row>
    <row r="7" spans="1:6" ht="15.5" x14ac:dyDescent="0.35">
      <c r="A7" s="20">
        <v>2</v>
      </c>
      <c r="B7" s="4" t="s">
        <v>27</v>
      </c>
      <c r="C7" s="3"/>
      <c r="D7" s="3"/>
      <c r="E7" s="3"/>
      <c r="F7" s="3"/>
    </row>
    <row r="8" spans="1:6" x14ac:dyDescent="0.35">
      <c r="A8" s="1">
        <v>2.0099999999999998</v>
      </c>
      <c r="B8" s="30" t="s">
        <v>5</v>
      </c>
      <c r="C8" s="11" t="s">
        <v>10</v>
      </c>
      <c r="D8" s="8">
        <v>25.9</v>
      </c>
      <c r="E8" s="6"/>
      <c r="F8" s="6"/>
    </row>
    <row r="9" spans="1:6" x14ac:dyDescent="0.35">
      <c r="A9" s="1">
        <v>2.02</v>
      </c>
      <c r="B9" s="30" t="s">
        <v>14</v>
      </c>
      <c r="C9" s="11" t="s">
        <v>11</v>
      </c>
      <c r="D9" s="44">
        <v>1</v>
      </c>
      <c r="E9" s="6"/>
      <c r="F9" s="6"/>
    </row>
    <row r="10" spans="1:6" x14ac:dyDescent="0.35">
      <c r="A10" s="1">
        <v>2.0299999999999998</v>
      </c>
      <c r="B10" s="30" t="s">
        <v>15</v>
      </c>
      <c r="C10" s="11" t="s">
        <v>11</v>
      </c>
      <c r="D10" s="44">
        <v>1</v>
      </c>
      <c r="E10" s="6"/>
      <c r="F10" s="6"/>
    </row>
    <row r="11" spans="1:6" x14ac:dyDescent="0.35">
      <c r="A11" s="1">
        <v>2.04</v>
      </c>
      <c r="B11" s="30" t="s">
        <v>54</v>
      </c>
      <c r="C11" s="11" t="s">
        <v>10</v>
      </c>
      <c r="D11" s="45">
        <v>283</v>
      </c>
      <c r="E11" s="6"/>
      <c r="F11" s="6"/>
    </row>
    <row r="12" spans="1:6" x14ac:dyDescent="0.35">
      <c r="A12" s="1">
        <v>2.0499999999999998</v>
      </c>
      <c r="B12" s="30" t="s">
        <v>6</v>
      </c>
      <c r="C12" s="11" t="s">
        <v>11</v>
      </c>
      <c r="D12" s="45">
        <v>36</v>
      </c>
      <c r="E12" s="6"/>
      <c r="F12" s="6"/>
    </row>
    <row r="13" spans="1:6" x14ac:dyDescent="0.35">
      <c r="A13" s="1">
        <v>2.06</v>
      </c>
      <c r="B13" s="31" t="s">
        <v>51</v>
      </c>
      <c r="C13" s="11" t="s">
        <v>11</v>
      </c>
      <c r="D13" s="10">
        <v>13</v>
      </c>
      <c r="E13" s="6"/>
      <c r="F13" s="6"/>
    </row>
    <row r="14" spans="1:6" x14ac:dyDescent="0.35">
      <c r="A14" s="1">
        <v>2.0699999999999998</v>
      </c>
      <c r="B14" s="31" t="s">
        <v>53</v>
      </c>
      <c r="C14" s="11" t="s">
        <v>11</v>
      </c>
      <c r="D14" s="10">
        <v>55</v>
      </c>
      <c r="E14" s="6"/>
      <c r="F14" s="6"/>
    </row>
    <row r="15" spans="1:6" x14ac:dyDescent="0.35">
      <c r="A15" s="1">
        <v>2.08</v>
      </c>
      <c r="B15" s="31" t="s">
        <v>52</v>
      </c>
      <c r="C15" s="11" t="s">
        <v>11</v>
      </c>
      <c r="D15" s="10">
        <v>9</v>
      </c>
      <c r="E15" s="6"/>
      <c r="F15" s="6"/>
    </row>
    <row r="16" spans="1:6" x14ac:dyDescent="0.35">
      <c r="A16" s="1">
        <v>2.09</v>
      </c>
      <c r="B16" s="31" t="s">
        <v>28</v>
      </c>
      <c r="C16" s="11" t="s">
        <v>12</v>
      </c>
      <c r="D16" s="10"/>
      <c r="E16" s="6"/>
      <c r="F16" s="6"/>
    </row>
    <row r="17" spans="1:10" x14ac:dyDescent="0.35">
      <c r="A17" s="8">
        <v>2.1</v>
      </c>
      <c r="B17" s="30" t="s">
        <v>7</v>
      </c>
      <c r="C17" s="11" t="s">
        <v>12</v>
      </c>
      <c r="D17" s="8">
        <v>41.6</v>
      </c>
      <c r="E17" s="6"/>
      <c r="F17" s="6"/>
    </row>
    <row r="18" spans="1:10" x14ac:dyDescent="0.35">
      <c r="A18" s="1">
        <v>2.11</v>
      </c>
      <c r="B18" s="30" t="s">
        <v>8</v>
      </c>
      <c r="C18" s="11" t="s">
        <v>10</v>
      </c>
      <c r="D18" s="8">
        <v>2.7</v>
      </c>
      <c r="E18" s="6"/>
      <c r="F18" s="6"/>
    </row>
    <row r="19" spans="1:10" x14ac:dyDescent="0.35">
      <c r="A19" s="1">
        <v>2.12</v>
      </c>
      <c r="B19" s="30" t="s">
        <v>9</v>
      </c>
      <c r="C19" s="11" t="s">
        <v>13</v>
      </c>
      <c r="D19" s="6">
        <v>1</v>
      </c>
      <c r="E19" s="6"/>
      <c r="F19" s="6"/>
      <c r="J19" s="25"/>
    </row>
    <row r="20" spans="1:10" x14ac:dyDescent="0.35">
      <c r="A20" s="1"/>
      <c r="B20" s="1"/>
      <c r="C20" s="7"/>
      <c r="D20" s="9"/>
      <c r="E20" s="6"/>
      <c r="F20" s="29">
        <f>SUM(F8:F19)</f>
        <v>0</v>
      </c>
      <c r="J20" s="25"/>
    </row>
    <row r="21" spans="1:10" ht="15.5" x14ac:dyDescent="0.35">
      <c r="A21" s="20">
        <v>3</v>
      </c>
      <c r="B21" s="4" t="s">
        <v>26</v>
      </c>
      <c r="C21" s="3"/>
      <c r="D21" s="3"/>
      <c r="E21" s="3"/>
      <c r="F21" s="3"/>
      <c r="J21" s="25"/>
    </row>
    <row r="22" spans="1:10" x14ac:dyDescent="0.35">
      <c r="A22" s="21">
        <v>3.01</v>
      </c>
      <c r="B22" s="19" t="s">
        <v>16</v>
      </c>
      <c r="C22" s="15"/>
      <c r="D22" s="15"/>
      <c r="E22" s="15"/>
      <c r="F22" s="15"/>
      <c r="J22" s="25"/>
    </row>
    <row r="23" spans="1:10" ht="30" customHeight="1" x14ac:dyDescent="0.35">
      <c r="A23" s="16" t="s">
        <v>31</v>
      </c>
      <c r="B23" s="14" t="s">
        <v>17</v>
      </c>
      <c r="C23" s="17" t="s">
        <v>10</v>
      </c>
      <c r="D23" s="17">
        <v>73.47</v>
      </c>
      <c r="E23" s="17"/>
      <c r="F23" s="17"/>
      <c r="J23" s="26"/>
    </row>
    <row r="24" spans="1:10" x14ac:dyDescent="0.35">
      <c r="A24" s="19">
        <v>3.02</v>
      </c>
      <c r="B24" s="19" t="s">
        <v>18</v>
      </c>
      <c r="C24" s="5"/>
      <c r="D24" s="23"/>
      <c r="E24" s="23"/>
      <c r="F24" s="23"/>
    </row>
    <row r="25" spans="1:10" x14ac:dyDescent="0.35">
      <c r="A25" s="18" t="s">
        <v>32</v>
      </c>
      <c r="B25" s="1" t="s">
        <v>19</v>
      </c>
      <c r="C25" s="12" t="s">
        <v>10</v>
      </c>
      <c r="D25" s="6">
        <v>64.599999999999994</v>
      </c>
      <c r="E25" s="6"/>
      <c r="F25" s="6"/>
    </row>
    <row r="26" spans="1:10" x14ac:dyDescent="0.35">
      <c r="A26" s="19">
        <v>3.03</v>
      </c>
      <c r="B26" s="19" t="s">
        <v>20</v>
      </c>
      <c r="C26" s="19"/>
      <c r="D26" s="24"/>
      <c r="E26" s="24"/>
      <c r="F26" s="24"/>
    </row>
    <row r="27" spans="1:10" x14ac:dyDescent="0.35">
      <c r="A27" s="22" t="s">
        <v>90</v>
      </c>
      <c r="B27" s="1" t="s">
        <v>58</v>
      </c>
      <c r="C27" s="12" t="s">
        <v>10</v>
      </c>
      <c r="D27" s="6">
        <v>283</v>
      </c>
      <c r="E27" s="39"/>
      <c r="F27" s="39"/>
    </row>
    <row r="28" spans="1:10" x14ac:dyDescent="0.35">
      <c r="A28" s="22" t="s">
        <v>91</v>
      </c>
      <c r="B28" s="1" t="s">
        <v>59</v>
      </c>
      <c r="C28" s="12" t="s">
        <v>10</v>
      </c>
      <c r="D28" s="6">
        <v>264.27999999999997</v>
      </c>
      <c r="E28" s="6"/>
      <c r="F28" s="6"/>
    </row>
    <row r="29" spans="1:10" x14ac:dyDescent="0.35">
      <c r="A29" s="22" t="s">
        <v>92</v>
      </c>
      <c r="B29" s="1" t="s">
        <v>43</v>
      </c>
      <c r="C29" s="12" t="s">
        <v>10</v>
      </c>
      <c r="D29" s="6">
        <v>18.72</v>
      </c>
      <c r="E29" s="6"/>
      <c r="F29" s="6"/>
    </row>
    <row r="30" spans="1:10" x14ac:dyDescent="0.35">
      <c r="A30" s="22" t="s">
        <v>93</v>
      </c>
      <c r="B30" s="1" t="s">
        <v>42</v>
      </c>
      <c r="C30" s="12" t="s">
        <v>10</v>
      </c>
      <c r="D30" s="6">
        <v>1.26</v>
      </c>
      <c r="E30" s="6"/>
      <c r="F30" s="6"/>
      <c r="G30" s="26"/>
    </row>
    <row r="31" spans="1:10" x14ac:dyDescent="0.35">
      <c r="A31" s="22"/>
      <c r="B31" s="1"/>
      <c r="C31" s="12"/>
      <c r="D31" s="6"/>
      <c r="E31" s="6"/>
      <c r="F31" s="29"/>
      <c r="G31" s="26"/>
    </row>
    <row r="32" spans="1:10" x14ac:dyDescent="0.35">
      <c r="A32" s="19">
        <v>3.04</v>
      </c>
      <c r="B32" s="19" t="s">
        <v>21</v>
      </c>
      <c r="C32" s="19"/>
      <c r="D32" s="19"/>
      <c r="E32" s="19"/>
      <c r="F32" s="19"/>
    </row>
    <row r="33" spans="1:7" x14ac:dyDescent="0.35">
      <c r="A33" s="22" t="s">
        <v>79</v>
      </c>
      <c r="B33" s="1" t="s">
        <v>48</v>
      </c>
      <c r="C33" s="12" t="s">
        <v>12</v>
      </c>
      <c r="D33" s="6">
        <v>157.6</v>
      </c>
      <c r="E33" s="1"/>
      <c r="F33" s="27"/>
    </row>
    <row r="34" spans="1:7" x14ac:dyDescent="0.35">
      <c r="A34" s="22" t="s">
        <v>85</v>
      </c>
      <c r="B34" s="1" t="s">
        <v>60</v>
      </c>
      <c r="C34" s="12" t="s">
        <v>12</v>
      </c>
      <c r="D34" s="6">
        <v>15.05</v>
      </c>
      <c r="E34" s="1"/>
      <c r="F34" s="27"/>
    </row>
    <row r="35" spans="1:7" x14ac:dyDescent="0.35">
      <c r="A35" s="22"/>
      <c r="B35" s="1"/>
      <c r="C35" s="12"/>
      <c r="D35" s="6"/>
      <c r="E35" s="1"/>
      <c r="F35" s="27"/>
    </row>
    <row r="36" spans="1:7" x14ac:dyDescent="0.35">
      <c r="A36" s="19">
        <v>3.05</v>
      </c>
      <c r="B36" s="19" t="s">
        <v>47</v>
      </c>
      <c r="C36" s="19"/>
      <c r="D36" s="19"/>
      <c r="E36" s="19"/>
      <c r="F36" s="19"/>
    </row>
    <row r="37" spans="1:7" x14ac:dyDescent="0.35">
      <c r="A37" s="16" t="s">
        <v>94</v>
      </c>
      <c r="B37" s="1" t="s">
        <v>46</v>
      </c>
      <c r="C37" s="12" t="s">
        <v>12</v>
      </c>
      <c r="D37" s="6">
        <v>42.6</v>
      </c>
      <c r="E37" s="6"/>
      <c r="F37" s="27">
        <f>D37*E37</f>
        <v>0</v>
      </c>
    </row>
    <row r="38" spans="1:7" x14ac:dyDescent="0.35">
      <c r="A38" s="19">
        <v>3.06</v>
      </c>
      <c r="B38" s="19" t="s">
        <v>57</v>
      </c>
      <c r="C38" s="19"/>
      <c r="D38" s="19"/>
      <c r="E38" s="19"/>
      <c r="F38" s="19"/>
    </row>
    <row r="39" spans="1:7" ht="27" customHeight="1" x14ac:dyDescent="0.35">
      <c r="A39" s="16" t="s">
        <v>95</v>
      </c>
      <c r="B39" s="28" t="s">
        <v>49</v>
      </c>
      <c r="C39" s="12" t="s">
        <v>11</v>
      </c>
      <c r="D39" s="6">
        <v>1</v>
      </c>
      <c r="E39" s="6"/>
      <c r="F39" s="6">
        <f t="shared" ref="F39:F40" si="0">D39*E39</f>
        <v>0</v>
      </c>
    </row>
    <row r="40" spans="1:7" ht="29" x14ac:dyDescent="0.35">
      <c r="A40" s="16" t="s">
        <v>96</v>
      </c>
      <c r="B40" s="28" t="s">
        <v>67</v>
      </c>
      <c r="C40" s="12" t="s">
        <v>11</v>
      </c>
      <c r="D40" s="6">
        <v>2</v>
      </c>
      <c r="E40" s="6"/>
      <c r="F40" s="6">
        <f t="shared" si="0"/>
        <v>0</v>
      </c>
    </row>
    <row r="41" spans="1:7" ht="43.5" x14ac:dyDescent="0.35">
      <c r="A41" s="16" t="s">
        <v>97</v>
      </c>
      <c r="B41" s="28" t="s">
        <v>71</v>
      </c>
      <c r="C41" s="12" t="s">
        <v>11</v>
      </c>
      <c r="D41" s="6">
        <v>1</v>
      </c>
      <c r="E41" s="6"/>
      <c r="F41" s="6"/>
    </row>
    <row r="42" spans="1:7" ht="29" x14ac:dyDescent="0.35">
      <c r="A42" s="16" t="s">
        <v>98</v>
      </c>
      <c r="B42" s="28" t="s">
        <v>68</v>
      </c>
      <c r="C42" s="12" t="s">
        <v>11</v>
      </c>
      <c r="D42" s="6">
        <v>2</v>
      </c>
      <c r="E42" s="6"/>
      <c r="F42" s="6">
        <f t="shared" ref="F42:F48" si="1">D42*E42</f>
        <v>0</v>
      </c>
      <c r="G42" s="26"/>
    </row>
    <row r="43" spans="1:7" ht="27" customHeight="1" x14ac:dyDescent="0.35">
      <c r="A43" s="16" t="s">
        <v>99</v>
      </c>
      <c r="B43" s="28" t="s">
        <v>69</v>
      </c>
      <c r="C43" s="12" t="s">
        <v>11</v>
      </c>
      <c r="D43" s="6">
        <v>1</v>
      </c>
      <c r="E43" s="6"/>
      <c r="F43" s="6">
        <f t="shared" si="1"/>
        <v>0</v>
      </c>
      <c r="G43" s="26"/>
    </row>
    <row r="44" spans="1:7" ht="27" customHeight="1" x14ac:dyDescent="0.35">
      <c r="A44" s="16" t="s">
        <v>100</v>
      </c>
      <c r="B44" s="28" t="s">
        <v>70</v>
      </c>
      <c r="C44" s="12" t="s">
        <v>11</v>
      </c>
      <c r="D44" s="6">
        <v>1</v>
      </c>
      <c r="E44" s="6"/>
      <c r="F44" s="6">
        <f t="shared" si="1"/>
        <v>0</v>
      </c>
      <c r="G44" s="26"/>
    </row>
    <row r="45" spans="1:7" ht="15" customHeight="1" x14ac:dyDescent="0.35">
      <c r="A45" s="16" t="s">
        <v>101</v>
      </c>
      <c r="B45" s="30" t="s">
        <v>55</v>
      </c>
      <c r="C45" s="11" t="s">
        <v>56</v>
      </c>
      <c r="D45" s="6">
        <v>8</v>
      </c>
      <c r="E45" s="6"/>
      <c r="F45" s="6"/>
      <c r="G45" s="26"/>
    </row>
    <row r="46" spans="1:7" ht="15" customHeight="1" x14ac:dyDescent="0.35">
      <c r="A46" s="16"/>
      <c r="B46" s="28"/>
      <c r="C46" s="12"/>
      <c r="D46" s="6"/>
      <c r="E46" s="6"/>
      <c r="F46" s="29">
        <f>F39+F40+F42+F43+F44</f>
        <v>0</v>
      </c>
      <c r="G46" s="26"/>
    </row>
    <row r="47" spans="1:7" x14ac:dyDescent="0.35">
      <c r="A47" s="19">
        <v>3.07</v>
      </c>
      <c r="B47" s="19" t="s">
        <v>22</v>
      </c>
      <c r="C47" s="19"/>
      <c r="D47" s="19"/>
      <c r="E47" s="19"/>
      <c r="F47" s="19"/>
    </row>
    <row r="48" spans="1:7" x14ac:dyDescent="0.35">
      <c r="A48" s="16" t="s">
        <v>102</v>
      </c>
      <c r="B48" s="28" t="s">
        <v>23</v>
      </c>
      <c r="C48" s="12" t="s">
        <v>10</v>
      </c>
      <c r="D48" s="6">
        <v>238.97</v>
      </c>
      <c r="E48" s="13"/>
      <c r="F48" s="6">
        <f t="shared" si="1"/>
        <v>0</v>
      </c>
    </row>
    <row r="49" spans="1:6" x14ac:dyDescent="0.35">
      <c r="A49" s="16" t="s">
        <v>103</v>
      </c>
      <c r="B49" s="28" t="s">
        <v>24</v>
      </c>
      <c r="C49" s="12" t="s">
        <v>10</v>
      </c>
      <c r="D49" s="6">
        <v>46.62</v>
      </c>
      <c r="E49" s="1"/>
      <c r="F49" s="6">
        <f>D49*E49</f>
        <v>0</v>
      </c>
    </row>
    <row r="50" spans="1:6" x14ac:dyDescent="0.35">
      <c r="A50" s="16" t="s">
        <v>104</v>
      </c>
      <c r="B50" s="28" t="s">
        <v>72</v>
      </c>
      <c r="C50" s="12" t="s">
        <v>10</v>
      </c>
      <c r="D50" s="6">
        <v>14.07</v>
      </c>
      <c r="E50" s="1"/>
      <c r="F50" s="6">
        <f>D50*E50</f>
        <v>0</v>
      </c>
    </row>
    <row r="51" spans="1:6" x14ac:dyDescent="0.35">
      <c r="A51" s="16" t="s">
        <v>105</v>
      </c>
      <c r="B51" s="1" t="s">
        <v>45</v>
      </c>
      <c r="C51" s="12" t="s">
        <v>10</v>
      </c>
      <c r="D51" s="1">
        <v>3.13</v>
      </c>
      <c r="E51" s="1"/>
      <c r="F51" s="6">
        <f>D51*E51</f>
        <v>0</v>
      </c>
    </row>
    <row r="52" spans="1:6" x14ac:dyDescent="0.35">
      <c r="A52" s="1"/>
      <c r="B52" s="1"/>
      <c r="C52" s="1"/>
      <c r="D52" s="1"/>
      <c r="E52" s="1"/>
      <c r="F52" s="33">
        <f>F48+F49+F50+F51</f>
        <v>0</v>
      </c>
    </row>
    <row r="53" spans="1:6" ht="15.5" x14ac:dyDescent="0.35">
      <c r="A53" s="20">
        <v>4</v>
      </c>
      <c r="B53" s="4" t="s">
        <v>25</v>
      </c>
      <c r="C53" s="3"/>
      <c r="D53" s="3"/>
      <c r="E53" s="3"/>
      <c r="F53" s="3"/>
    </row>
    <row r="54" spans="1:6" x14ac:dyDescent="0.35">
      <c r="A54" s="5">
        <v>4.01</v>
      </c>
      <c r="B54" s="5" t="s">
        <v>29</v>
      </c>
      <c r="C54" s="5"/>
      <c r="D54" s="5"/>
      <c r="E54" s="5"/>
      <c r="F54" s="5"/>
    </row>
    <row r="55" spans="1:6" x14ac:dyDescent="0.35">
      <c r="A55" s="22" t="s">
        <v>106</v>
      </c>
      <c r="B55" s="1" t="s">
        <v>61</v>
      </c>
      <c r="C55" s="13" t="s">
        <v>11</v>
      </c>
      <c r="D55" s="13">
        <v>4</v>
      </c>
      <c r="E55" s="13"/>
      <c r="F55" s="13">
        <f>D55*E55</f>
        <v>0</v>
      </c>
    </row>
    <row r="56" spans="1:6" x14ac:dyDescent="0.35">
      <c r="A56" s="22" t="s">
        <v>107</v>
      </c>
      <c r="B56" s="1" t="s">
        <v>62</v>
      </c>
      <c r="C56" s="13" t="s">
        <v>11</v>
      </c>
      <c r="D56" s="13">
        <v>4</v>
      </c>
      <c r="E56" s="13"/>
      <c r="F56" s="13"/>
    </row>
    <row r="57" spans="1:6" x14ac:dyDescent="0.35">
      <c r="A57" s="22" t="s">
        <v>108</v>
      </c>
      <c r="B57" s="1" t="s">
        <v>63</v>
      </c>
      <c r="C57" s="13" t="s">
        <v>11</v>
      </c>
      <c r="D57" s="13">
        <v>4</v>
      </c>
      <c r="E57" s="13"/>
      <c r="F57" s="13"/>
    </row>
    <row r="58" spans="1:6" x14ac:dyDescent="0.35">
      <c r="A58" s="22" t="s">
        <v>109</v>
      </c>
      <c r="B58" s="1" t="s">
        <v>64</v>
      </c>
      <c r="C58" s="13" t="s">
        <v>11</v>
      </c>
      <c r="D58" s="13">
        <v>4</v>
      </c>
      <c r="E58" s="13"/>
      <c r="F58" s="13"/>
    </row>
    <row r="59" spans="1:6" x14ac:dyDescent="0.35">
      <c r="A59" s="22" t="s">
        <v>110</v>
      </c>
      <c r="B59" s="1" t="s">
        <v>65</v>
      </c>
      <c r="C59" s="13" t="s">
        <v>11</v>
      </c>
      <c r="D59" s="13">
        <v>1</v>
      </c>
      <c r="E59" s="13"/>
      <c r="F59" s="13"/>
    </row>
    <row r="60" spans="1:6" x14ac:dyDescent="0.35">
      <c r="A60" s="22" t="s">
        <v>111</v>
      </c>
      <c r="B60" s="1" t="s">
        <v>66</v>
      </c>
      <c r="C60" s="13" t="s">
        <v>11</v>
      </c>
      <c r="D60" s="13">
        <v>1</v>
      </c>
      <c r="E60" s="13"/>
      <c r="F60" s="13"/>
    </row>
    <row r="61" spans="1:6" x14ac:dyDescent="0.35">
      <c r="A61" s="1"/>
      <c r="B61" s="1"/>
      <c r="C61" s="13"/>
      <c r="D61" s="13"/>
      <c r="E61" s="13"/>
      <c r="F61" s="13"/>
    </row>
    <row r="62" spans="1:6" x14ac:dyDescent="0.35">
      <c r="A62" s="5">
        <v>4.0199999999999996</v>
      </c>
      <c r="B62" s="5" t="s">
        <v>30</v>
      </c>
      <c r="C62" s="5"/>
      <c r="D62" s="5"/>
      <c r="E62" s="5"/>
      <c r="F62" s="5"/>
    </row>
    <row r="63" spans="1:6" x14ac:dyDescent="0.35">
      <c r="A63" s="22" t="s">
        <v>112</v>
      </c>
      <c r="B63" s="1" t="s">
        <v>44</v>
      </c>
      <c r="C63" s="13" t="s">
        <v>12</v>
      </c>
      <c r="D63" s="13">
        <v>107</v>
      </c>
      <c r="E63" s="13"/>
      <c r="F63" s="13"/>
    </row>
    <row r="64" spans="1:6" ht="29" x14ac:dyDescent="0.35">
      <c r="A64" s="22" t="s">
        <v>113</v>
      </c>
      <c r="B64" s="28" t="s">
        <v>73</v>
      </c>
      <c r="C64" s="13" t="s">
        <v>11</v>
      </c>
      <c r="D64" s="13">
        <v>46</v>
      </c>
      <c r="E64" s="13"/>
      <c r="F64" s="13"/>
    </row>
    <row r="65" spans="1:6" ht="29" x14ac:dyDescent="0.35">
      <c r="A65" s="22" t="s">
        <v>114</v>
      </c>
      <c r="B65" s="28" t="s">
        <v>74</v>
      </c>
      <c r="C65" s="13" t="s">
        <v>11</v>
      </c>
      <c r="D65" s="13">
        <v>14</v>
      </c>
      <c r="E65" s="13"/>
      <c r="F65" s="13"/>
    </row>
    <row r="66" spans="1:6" ht="29" x14ac:dyDescent="0.35">
      <c r="A66" s="22" t="s">
        <v>115</v>
      </c>
      <c r="B66" s="28" t="s">
        <v>75</v>
      </c>
      <c r="C66" s="13" t="s">
        <v>11</v>
      </c>
      <c r="D66" s="13">
        <v>8</v>
      </c>
      <c r="E66" s="13"/>
      <c r="F66" s="13"/>
    </row>
    <row r="67" spans="1:6" x14ac:dyDescent="0.35">
      <c r="A67" s="22" t="s">
        <v>116</v>
      </c>
      <c r="B67" s="1" t="s">
        <v>50</v>
      </c>
      <c r="C67" s="13" t="s">
        <v>11</v>
      </c>
      <c r="D67" s="13">
        <v>19</v>
      </c>
      <c r="E67" s="13"/>
      <c r="F67" s="13"/>
    </row>
    <row r="68" spans="1:6" x14ac:dyDescent="0.35">
      <c r="A68" s="22" t="s">
        <v>117</v>
      </c>
      <c r="B68" s="1" t="s">
        <v>33</v>
      </c>
      <c r="C68" s="13" t="s">
        <v>11</v>
      </c>
      <c r="D68" s="13">
        <v>43</v>
      </c>
      <c r="E68" s="13"/>
      <c r="F68" s="13"/>
    </row>
    <row r="69" spans="1:6" x14ac:dyDescent="0.35">
      <c r="A69" s="22" t="s">
        <v>118</v>
      </c>
      <c r="B69" s="1" t="s">
        <v>76</v>
      </c>
      <c r="C69" s="13" t="s">
        <v>11</v>
      </c>
      <c r="D69" s="10">
        <v>55</v>
      </c>
      <c r="E69" s="13"/>
      <c r="F69" s="13"/>
    </row>
    <row r="70" spans="1:6" x14ac:dyDescent="0.35">
      <c r="A70" s="22" t="s">
        <v>119</v>
      </c>
      <c r="B70" s="1" t="s">
        <v>77</v>
      </c>
      <c r="C70" s="13" t="s">
        <v>11</v>
      </c>
      <c r="D70" s="10">
        <v>9</v>
      </c>
      <c r="E70" s="13"/>
      <c r="F70" s="13"/>
    </row>
    <row r="71" spans="1:6" x14ac:dyDescent="0.35">
      <c r="A71" s="22" t="s">
        <v>120</v>
      </c>
      <c r="B71" s="1" t="s">
        <v>34</v>
      </c>
      <c r="C71" s="13" t="s">
        <v>11</v>
      </c>
      <c r="D71" s="41">
        <v>16</v>
      </c>
      <c r="E71" s="13"/>
      <c r="F71" s="13"/>
    </row>
    <row r="72" spans="1:6" x14ac:dyDescent="0.35">
      <c r="A72" s="22" t="s">
        <v>121</v>
      </c>
      <c r="B72" s="1" t="s">
        <v>35</v>
      </c>
      <c r="C72" s="13" t="s">
        <v>11</v>
      </c>
      <c r="D72" s="41">
        <v>9</v>
      </c>
      <c r="E72" s="13"/>
      <c r="F72" s="13"/>
    </row>
    <row r="73" spans="1:6" ht="29" x14ac:dyDescent="0.35">
      <c r="A73" s="22" t="s">
        <v>122</v>
      </c>
      <c r="B73" s="42" t="s">
        <v>134</v>
      </c>
      <c r="C73" s="13" t="s">
        <v>11</v>
      </c>
      <c r="D73" s="41">
        <v>3</v>
      </c>
      <c r="E73" s="13"/>
      <c r="F73" s="34"/>
    </row>
    <row r="74" spans="1:6" x14ac:dyDescent="0.35">
      <c r="A74" s="22" t="s">
        <v>123</v>
      </c>
      <c r="B74" s="1" t="s">
        <v>78</v>
      </c>
      <c r="C74" s="13" t="s">
        <v>11</v>
      </c>
      <c r="D74" s="40">
        <v>13</v>
      </c>
      <c r="E74" s="11"/>
      <c r="F74" s="34"/>
    </row>
    <row r="75" spans="1:6" ht="29" x14ac:dyDescent="0.35">
      <c r="A75" s="22" t="s">
        <v>124</v>
      </c>
      <c r="B75" s="28" t="s">
        <v>89</v>
      </c>
      <c r="C75" s="13" t="s">
        <v>11</v>
      </c>
      <c r="D75" s="40">
        <v>5</v>
      </c>
      <c r="E75" s="11"/>
      <c r="F75" s="34"/>
    </row>
    <row r="76" spans="1:6" ht="29" x14ac:dyDescent="0.35">
      <c r="A76" s="22" t="s">
        <v>125</v>
      </c>
      <c r="B76" s="42" t="s">
        <v>135</v>
      </c>
      <c r="C76" s="41" t="s">
        <v>12</v>
      </c>
      <c r="D76" s="43"/>
      <c r="E76" s="11"/>
      <c r="F76" s="34"/>
    </row>
    <row r="77" spans="1:6" x14ac:dyDescent="0.35">
      <c r="A77" s="22"/>
      <c r="B77" s="1"/>
      <c r="C77" s="13"/>
      <c r="D77" s="40"/>
      <c r="E77" s="11"/>
      <c r="F77" s="34"/>
    </row>
    <row r="78" spans="1:6" x14ac:dyDescent="0.35">
      <c r="A78" s="20">
        <v>5</v>
      </c>
      <c r="B78" s="20" t="s">
        <v>126</v>
      </c>
      <c r="C78" s="5"/>
      <c r="D78" s="5"/>
      <c r="E78" s="5"/>
      <c r="F78" s="5"/>
    </row>
    <row r="79" spans="1:6" x14ac:dyDescent="0.35">
      <c r="A79" s="22" t="s">
        <v>127</v>
      </c>
      <c r="B79" s="1" t="s">
        <v>80</v>
      </c>
      <c r="C79" s="13" t="s">
        <v>81</v>
      </c>
      <c r="D79" s="40">
        <v>3</v>
      </c>
      <c r="E79" s="11"/>
      <c r="F79" s="34"/>
    </row>
    <row r="80" spans="1:6" x14ac:dyDescent="0.35">
      <c r="A80" s="22" t="s">
        <v>128</v>
      </c>
      <c r="B80" s="1" t="s">
        <v>83</v>
      </c>
      <c r="C80" s="13" t="s">
        <v>81</v>
      </c>
      <c r="D80" s="40">
        <v>4</v>
      </c>
      <c r="E80" s="11"/>
      <c r="F80" s="34"/>
    </row>
    <row r="81" spans="1:6" x14ac:dyDescent="0.35">
      <c r="A81" s="22" t="s">
        <v>129</v>
      </c>
      <c r="B81" s="1" t="s">
        <v>84</v>
      </c>
      <c r="C81" s="13" t="s">
        <v>81</v>
      </c>
      <c r="D81" s="40">
        <v>1</v>
      </c>
      <c r="E81" s="11"/>
      <c r="F81" s="34"/>
    </row>
    <row r="82" spans="1:6" x14ac:dyDescent="0.35">
      <c r="A82" s="22" t="s">
        <v>130</v>
      </c>
      <c r="B82" s="1" t="s">
        <v>82</v>
      </c>
      <c r="C82" s="13" t="s">
        <v>13</v>
      </c>
      <c r="D82" s="40">
        <v>1</v>
      </c>
      <c r="E82" s="11"/>
      <c r="F82" s="34"/>
    </row>
    <row r="83" spans="1:6" x14ac:dyDescent="0.35">
      <c r="A83" s="22" t="s">
        <v>133</v>
      </c>
      <c r="B83" s="1" t="s">
        <v>132</v>
      </c>
      <c r="C83" s="13" t="s">
        <v>81</v>
      </c>
      <c r="D83" s="40">
        <v>3</v>
      </c>
      <c r="E83" s="11"/>
      <c r="F83" s="34"/>
    </row>
    <row r="84" spans="1:6" x14ac:dyDescent="0.35">
      <c r="A84" s="22"/>
      <c r="B84" s="1"/>
      <c r="C84" s="13"/>
      <c r="D84" s="40"/>
      <c r="E84" s="11"/>
      <c r="F84" s="34"/>
    </row>
    <row r="85" spans="1:6" x14ac:dyDescent="0.35">
      <c r="A85" s="2"/>
      <c r="B85" s="2"/>
      <c r="C85" s="35"/>
      <c r="D85" s="36"/>
      <c r="E85" s="37"/>
      <c r="F85" s="38"/>
    </row>
    <row r="86" spans="1:6" x14ac:dyDescent="0.35">
      <c r="A86" s="1"/>
      <c r="B86" s="1"/>
      <c r="C86" s="1"/>
      <c r="D86" s="48" t="s">
        <v>39</v>
      </c>
      <c r="E86" s="49"/>
      <c r="F86" s="33">
        <f>F20+F23+F25+F31+F33+F37+F46+F52+F55+F73</f>
        <v>0</v>
      </c>
    </row>
    <row r="87" spans="1:6" x14ac:dyDescent="0.35">
      <c r="A87" s="1"/>
      <c r="B87" s="1"/>
      <c r="C87" s="1"/>
      <c r="D87" s="48" t="s">
        <v>41</v>
      </c>
      <c r="E87" s="49"/>
      <c r="F87" s="33">
        <f>F86*0.05</f>
        <v>0</v>
      </c>
    </row>
    <row r="88" spans="1:6" x14ac:dyDescent="0.35">
      <c r="A88" s="1"/>
      <c r="B88" s="1"/>
      <c r="C88" s="1"/>
      <c r="D88" s="48" t="s">
        <v>40</v>
      </c>
      <c r="E88" s="49"/>
      <c r="F88" s="33">
        <f>F86*0.1</f>
        <v>0</v>
      </c>
    </row>
    <row r="89" spans="1:6" x14ac:dyDescent="0.35">
      <c r="A89" s="1"/>
      <c r="B89" s="1"/>
      <c r="C89" s="1"/>
      <c r="D89" s="48" t="s">
        <v>38</v>
      </c>
      <c r="E89" s="49"/>
      <c r="F89" s="33">
        <f>F86+F87+F88</f>
        <v>0</v>
      </c>
    </row>
    <row r="90" spans="1:6" x14ac:dyDescent="0.35">
      <c r="A90" s="1"/>
      <c r="B90" s="1"/>
      <c r="C90" s="1"/>
      <c r="D90" s="48" t="s">
        <v>37</v>
      </c>
      <c r="E90" s="49"/>
      <c r="F90" s="27">
        <f>F89*0.18</f>
        <v>0</v>
      </c>
    </row>
    <row r="91" spans="1:6" x14ac:dyDescent="0.35">
      <c r="A91" s="1"/>
      <c r="B91" s="1"/>
      <c r="C91" s="1"/>
      <c r="D91" s="50" t="s">
        <v>36</v>
      </c>
      <c r="E91" s="51"/>
      <c r="F91" s="33">
        <f>F89+F90</f>
        <v>0</v>
      </c>
    </row>
    <row r="93" spans="1:6" ht="43.5" x14ac:dyDescent="0.35">
      <c r="B93" s="14" t="s">
        <v>136</v>
      </c>
    </row>
  </sheetData>
  <mergeCells count="7">
    <mergeCell ref="A2:F2"/>
    <mergeCell ref="D86:E86"/>
    <mergeCell ref="D90:E90"/>
    <mergeCell ref="D91:E91"/>
    <mergeCell ref="D87:E87"/>
    <mergeCell ref="D88:E88"/>
    <mergeCell ref="D89:E89"/>
  </mergeCells>
  <phoneticPr fontId="8" type="noConversion"/>
  <pageMargins left="1" right="1" top="1" bottom="1" header="0.5" footer="0.5"/>
  <pageSetup paperSize="9" scale="6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6B21333A1B48429A9DE6602EE172EE" ma:contentTypeVersion="4" ma:contentTypeDescription="Create a new document." ma:contentTypeScope="" ma:versionID="ab996e3fa19a438b8fccefd394b2fe08">
  <xsd:schema xmlns:xsd="http://www.w3.org/2001/XMLSchema" xmlns:xs="http://www.w3.org/2001/XMLSchema" xmlns:p="http://schemas.microsoft.com/office/2006/metadata/properties" xmlns:ns2="c1483a77-e172-4214-b4ab-209275448fc9" targetNamespace="http://schemas.microsoft.com/office/2006/metadata/properties" ma:root="true" ma:fieldsID="55ac53a52b2604beb5478f90f203068f" ns2:_="">
    <xsd:import namespace="c1483a77-e172-4214-b4ab-209275448f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483a77-e172-4214-b4ab-209275448f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302EBE-A268-45D5-9342-40B53B65DDD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B73B4A-BAE6-410B-8187-DEBB44FE04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483a77-e172-4214-b4ab-209275448f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60DF82-A19E-4AC8-8F9E-78452F1FE9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Miluska</dc:creator>
  <cp:lastModifiedBy>Maria Angela Luna</cp:lastModifiedBy>
  <cp:lastPrinted>2024-04-29T06:23:30Z</cp:lastPrinted>
  <dcterms:created xsi:type="dcterms:W3CDTF">2024-04-07T16:42:17Z</dcterms:created>
  <dcterms:modified xsi:type="dcterms:W3CDTF">2024-06-06T01:18:01Z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0x010100A36B21333A1B48429A9DE6602EE172EE</vt:lpwstr>
  </property>
</Properties>
</file>