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-20230821\Aran-Main-2003-2024\Aran-CUADROS-Website\2024\20240122-Cuadros\"/>
    </mc:Choice>
  </mc:AlternateContent>
  <xr:revisionPtr revIDLastSave="0" documentId="8_{96D60A89-2F36-454A-81D3-A6694BCEBEA9}" xr6:coauthVersionLast="47" xr6:coauthVersionMax="47" xr10:uidLastSave="{00000000-0000-0000-0000-000000000000}"/>
  <bookViews>
    <workbookView xWindow="-120" yWindow="-120" windowWidth="24240" windowHeight="13140" tabRatio="906" xr2:uid="{00000000-000D-0000-FFFF-FFFF00000000}"/>
  </bookViews>
  <sheets>
    <sheet name="G-X9023" sheetId="17" r:id="rId1"/>
    <sheet name="G-MFOB9023" sheetId="23" r:id="rId2"/>
    <sheet name="X-GRUP-90-23" sheetId="7" r:id="rId3"/>
    <sheet name="MFOB-GRUP-90-23" sheetId="6" r:id="rId4"/>
  </sheets>
  <definedNames>
    <definedName name="_xlnm.Print_Area" localSheetId="3">'MFOB-GRUP-90-23'!$B$3:$Q$54</definedName>
    <definedName name="_xlnm.Print_Area" localSheetId="2">'X-GRUP-90-23'!$B$3:$Q$54</definedName>
    <definedName name="Paises">#REF!</definedName>
    <definedName name="Rango" localSheetId="3">#REF!</definedName>
    <definedName name="Rango" localSheetId="2">#REF!</definedName>
    <definedName name="Rango">#REF!</definedName>
    <definedName name="_xlnm.Print_Titles" localSheetId="3">'MFOB-GRUP-90-23'!$1:$2</definedName>
    <definedName name="_xlnm.Print_Titles" localSheetId="2">'X-GRUP-90-23'!$1:$2</definedName>
    <definedName name="XGRUPO0">#REF!</definedName>
    <definedName name="XM1994_2020">#REF!</definedName>
    <definedName name="XMpaises">#REF!</definedName>
    <definedName name="XMPaises9410">#REF!</definedName>
    <definedName name="XMPaises9410A">#REF!</definedName>
    <definedName name="xpais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0" i="7" l="1"/>
  <c r="Q48" i="7"/>
  <c r="Q49" i="7"/>
  <c r="Q46" i="7"/>
  <c r="Q47" i="7"/>
  <c r="Q45" i="7"/>
  <c r="Q43" i="7"/>
  <c r="Q44" i="7"/>
  <c r="Q41" i="7"/>
  <c r="Q42" i="7"/>
  <c r="Q37" i="7"/>
  <c r="Q40" i="7"/>
  <c r="Q38" i="7"/>
  <c r="Q39" i="7"/>
  <c r="Q34" i="7"/>
  <c r="Q36" i="7"/>
  <c r="Q35" i="7"/>
  <c r="Q33" i="7"/>
  <c r="Q32" i="7"/>
  <c r="Q31" i="7"/>
  <c r="P50" i="7" l="1"/>
  <c r="P49" i="7"/>
  <c r="P48" i="7"/>
  <c r="P47" i="7"/>
  <c r="P46" i="7"/>
  <c r="P45" i="7"/>
  <c r="P44" i="7"/>
  <c r="P42" i="7"/>
  <c r="P43" i="7"/>
  <c r="P39" i="7"/>
  <c r="P40" i="7"/>
  <c r="P41" i="7"/>
  <c r="P37" i="7"/>
  <c r="P34" i="7"/>
  <c r="P38" i="7"/>
  <c r="P35" i="7"/>
  <c r="P36" i="7"/>
  <c r="P32" i="7"/>
  <c r="P33" i="7"/>
  <c r="P31" i="7"/>
  <c r="P51" i="7" l="1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Q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Q32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Q33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Q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Q35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Q36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Q37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Q38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Q41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Q39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Q42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Q40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Q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Q44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Q46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Q45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Q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Q48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Q50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Q49" i="6"/>
  <c r="O30" i="6" l="1"/>
  <c r="N30" i="6"/>
  <c r="M30" i="6"/>
  <c r="O51" i="6" l="1"/>
  <c r="Q51" i="6"/>
  <c r="M51" i="6"/>
  <c r="N51" i="6"/>
  <c r="O43" i="7" l="1"/>
  <c r="O36" i="7" l="1"/>
  <c r="O45" i="7"/>
  <c r="O37" i="7"/>
  <c r="O46" i="7"/>
  <c r="O34" i="7"/>
  <c r="O31" i="7"/>
  <c r="O41" i="7"/>
  <c r="O47" i="7"/>
  <c r="O38" i="7"/>
  <c r="O33" i="7"/>
  <c r="O40" i="7"/>
  <c r="O49" i="7"/>
  <c r="O44" i="7"/>
  <c r="O32" i="7"/>
  <c r="O39" i="7"/>
  <c r="O48" i="7"/>
  <c r="O35" i="7"/>
  <c r="O42" i="7"/>
  <c r="O50" i="7"/>
  <c r="O51" i="7" l="1"/>
  <c r="N45" i="7" l="1"/>
  <c r="N36" i="7" l="1"/>
  <c r="N44" i="7"/>
  <c r="N41" i="7"/>
  <c r="N46" i="7"/>
  <c r="N38" i="7"/>
  <c r="N31" i="7"/>
  <c r="N37" i="7"/>
  <c r="N47" i="7"/>
  <c r="N32" i="7"/>
  <c r="N40" i="7"/>
  <c r="N48" i="7"/>
  <c r="N33" i="7"/>
  <c r="N42" i="7"/>
  <c r="N49" i="7"/>
  <c r="N35" i="7"/>
  <c r="N39" i="7"/>
  <c r="N50" i="7"/>
  <c r="N43" i="7"/>
  <c r="N34" i="7"/>
  <c r="N51" i="7" l="1"/>
  <c r="M50" i="7"/>
  <c r="L50" i="7"/>
  <c r="K50" i="7"/>
  <c r="J50" i="7"/>
  <c r="I50" i="7"/>
  <c r="H50" i="7"/>
  <c r="G50" i="7"/>
  <c r="F50" i="7"/>
  <c r="E50" i="7"/>
  <c r="D50" i="7"/>
  <c r="M49" i="7"/>
  <c r="L49" i="7"/>
  <c r="K49" i="7"/>
  <c r="J49" i="7"/>
  <c r="I49" i="7"/>
  <c r="H49" i="7"/>
  <c r="G49" i="7"/>
  <c r="F49" i="7"/>
  <c r="E49" i="7"/>
  <c r="D49" i="7"/>
  <c r="M48" i="7"/>
  <c r="L48" i="7"/>
  <c r="K48" i="7"/>
  <c r="J48" i="7"/>
  <c r="I48" i="7"/>
  <c r="H48" i="7"/>
  <c r="G48" i="7"/>
  <c r="F48" i="7"/>
  <c r="E48" i="7"/>
  <c r="D48" i="7"/>
  <c r="M46" i="7"/>
  <c r="L46" i="7"/>
  <c r="K46" i="7"/>
  <c r="J46" i="7"/>
  <c r="I46" i="7"/>
  <c r="H46" i="7"/>
  <c r="G46" i="7"/>
  <c r="F46" i="7"/>
  <c r="E46" i="7"/>
  <c r="D46" i="7"/>
  <c r="M47" i="7"/>
  <c r="L47" i="7"/>
  <c r="K47" i="7"/>
  <c r="J47" i="7"/>
  <c r="I47" i="7"/>
  <c r="H47" i="7"/>
  <c r="G47" i="7"/>
  <c r="F47" i="7"/>
  <c r="E47" i="7"/>
  <c r="D47" i="7"/>
  <c r="M45" i="7"/>
  <c r="L45" i="7"/>
  <c r="K45" i="7"/>
  <c r="J45" i="7"/>
  <c r="I45" i="7"/>
  <c r="H45" i="7"/>
  <c r="G45" i="7"/>
  <c r="F45" i="7"/>
  <c r="E45" i="7"/>
  <c r="D45" i="7"/>
  <c r="M44" i="7"/>
  <c r="L44" i="7"/>
  <c r="K44" i="7"/>
  <c r="J44" i="7"/>
  <c r="I44" i="7"/>
  <c r="H44" i="7"/>
  <c r="G44" i="7"/>
  <c r="F44" i="7"/>
  <c r="E44" i="7"/>
  <c r="D44" i="7"/>
  <c r="M43" i="7"/>
  <c r="L43" i="7"/>
  <c r="K43" i="7"/>
  <c r="J43" i="7"/>
  <c r="I43" i="7"/>
  <c r="H43" i="7"/>
  <c r="G43" i="7"/>
  <c r="F43" i="7"/>
  <c r="E43" i="7"/>
  <c r="D43" i="7"/>
  <c r="M39" i="7"/>
  <c r="L39" i="7"/>
  <c r="K39" i="7"/>
  <c r="J39" i="7"/>
  <c r="I39" i="7"/>
  <c r="H39" i="7"/>
  <c r="G39" i="7"/>
  <c r="F39" i="7"/>
  <c r="E39" i="7"/>
  <c r="D39" i="7"/>
  <c r="M37" i="7"/>
  <c r="L37" i="7"/>
  <c r="K37" i="7"/>
  <c r="J37" i="7"/>
  <c r="I37" i="7"/>
  <c r="H37" i="7"/>
  <c r="G37" i="7"/>
  <c r="F37" i="7"/>
  <c r="E37" i="7"/>
  <c r="D37" i="7"/>
  <c r="M40" i="7"/>
  <c r="L40" i="7"/>
  <c r="K40" i="7"/>
  <c r="J40" i="7"/>
  <c r="I40" i="7"/>
  <c r="H40" i="7"/>
  <c r="G40" i="7"/>
  <c r="F40" i="7"/>
  <c r="E40" i="7"/>
  <c r="D40" i="7"/>
  <c r="M41" i="7"/>
  <c r="L41" i="7"/>
  <c r="K41" i="7"/>
  <c r="J41" i="7"/>
  <c r="I41" i="7"/>
  <c r="H41" i="7"/>
  <c r="G41" i="7"/>
  <c r="F41" i="7"/>
  <c r="E41" i="7"/>
  <c r="D41" i="7"/>
  <c r="M42" i="7"/>
  <c r="L42" i="7"/>
  <c r="K42" i="7"/>
  <c r="J42" i="7"/>
  <c r="I42" i="7"/>
  <c r="H42" i="7"/>
  <c r="G42" i="7"/>
  <c r="F42" i="7"/>
  <c r="E42" i="7"/>
  <c r="D42" i="7"/>
  <c r="M38" i="7"/>
  <c r="L38" i="7"/>
  <c r="K38" i="7"/>
  <c r="J38" i="7"/>
  <c r="I38" i="7"/>
  <c r="H38" i="7"/>
  <c r="G38" i="7"/>
  <c r="F38" i="7"/>
  <c r="E38" i="7"/>
  <c r="D38" i="7"/>
  <c r="M34" i="7"/>
  <c r="L34" i="7"/>
  <c r="K34" i="7"/>
  <c r="J34" i="7"/>
  <c r="I34" i="7"/>
  <c r="H34" i="7"/>
  <c r="G34" i="7"/>
  <c r="F34" i="7"/>
  <c r="E34" i="7"/>
  <c r="D34" i="7"/>
  <c r="M36" i="7"/>
  <c r="L36" i="7"/>
  <c r="K36" i="7"/>
  <c r="J36" i="7"/>
  <c r="I36" i="7"/>
  <c r="H36" i="7"/>
  <c r="G36" i="7"/>
  <c r="F36" i="7"/>
  <c r="E36" i="7"/>
  <c r="D36" i="7"/>
  <c r="M35" i="7"/>
  <c r="L35" i="7"/>
  <c r="K35" i="7"/>
  <c r="J35" i="7"/>
  <c r="I35" i="7"/>
  <c r="H35" i="7"/>
  <c r="G35" i="7"/>
  <c r="F35" i="7"/>
  <c r="E35" i="7"/>
  <c r="D35" i="7"/>
  <c r="M33" i="7"/>
  <c r="L33" i="7"/>
  <c r="K33" i="7"/>
  <c r="J33" i="7"/>
  <c r="I33" i="7"/>
  <c r="H33" i="7"/>
  <c r="G33" i="7"/>
  <c r="F33" i="7"/>
  <c r="E33" i="7"/>
  <c r="D33" i="7"/>
  <c r="M32" i="7"/>
  <c r="L32" i="7"/>
  <c r="K32" i="7"/>
  <c r="J32" i="7"/>
  <c r="I32" i="7"/>
  <c r="H32" i="7"/>
  <c r="G32" i="7"/>
  <c r="F32" i="7"/>
  <c r="E32" i="7"/>
  <c r="D32" i="7"/>
  <c r="M31" i="7"/>
  <c r="L31" i="7"/>
  <c r="K31" i="7"/>
  <c r="J31" i="7"/>
  <c r="I31" i="7"/>
  <c r="H31" i="7"/>
  <c r="G31" i="7"/>
  <c r="F31" i="7"/>
  <c r="E31" i="7"/>
  <c r="D31" i="7"/>
  <c r="L30" i="6"/>
  <c r="K30" i="6"/>
  <c r="J30" i="6"/>
  <c r="I30" i="6"/>
  <c r="H30" i="6"/>
  <c r="G30" i="6"/>
  <c r="F30" i="6"/>
  <c r="E30" i="6"/>
  <c r="D30" i="6"/>
  <c r="C30" i="6"/>
  <c r="D51" i="7" l="1"/>
  <c r="L51" i="7"/>
  <c r="F51" i="7"/>
  <c r="K51" i="7"/>
  <c r="G51" i="6"/>
  <c r="D51" i="6"/>
  <c r="L51" i="6"/>
  <c r="J51" i="6"/>
  <c r="H51" i="6"/>
  <c r="E51" i="7"/>
  <c r="E51" i="6"/>
  <c r="K51" i="6"/>
  <c r="I51" i="6"/>
  <c r="F51" i="6"/>
  <c r="M51" i="7"/>
  <c r="Q51" i="7"/>
  <c r="G51" i="7"/>
  <c r="H51" i="7"/>
  <c r="I51" i="7"/>
  <c r="J51" i="7"/>
  <c r="C51" i="6" l="1"/>
  <c r="C33" i="7" l="1"/>
  <c r="C49" i="7"/>
  <c r="C42" i="7"/>
  <c r="C47" i="7"/>
  <c r="C50" i="7"/>
  <c r="C44" i="7"/>
  <c r="C39" i="7"/>
  <c r="C38" i="7"/>
  <c r="C37" i="7"/>
  <c r="C41" i="7"/>
  <c r="C32" i="7"/>
  <c r="C35" i="7"/>
  <c r="C36" i="7"/>
  <c r="C31" i="7"/>
  <c r="C40" i="7"/>
  <c r="C43" i="7"/>
  <c r="C46" i="7"/>
  <c r="C34" i="7"/>
  <c r="C48" i="7"/>
  <c r="C45" i="7" l="1"/>
  <c r="C51" i="7" l="1"/>
</calcChain>
</file>

<file path=xl/sharedStrings.xml><?xml version="1.0" encoding="utf-8"?>
<sst xmlns="http://schemas.openxmlformats.org/spreadsheetml/2006/main" count="96" uniqueCount="28">
  <si>
    <t>CHILE</t>
  </si>
  <si>
    <t>Resto Asia</t>
  </si>
  <si>
    <t>Resto Europa</t>
  </si>
  <si>
    <t>Resto</t>
  </si>
  <si>
    <t>Unión Europea</t>
  </si>
  <si>
    <t>CARIBE</t>
  </si>
  <si>
    <t>Principales Africa</t>
  </si>
  <si>
    <t>MERCOSUR</t>
  </si>
  <si>
    <t>Australia/Nueva Zelanda</t>
  </si>
  <si>
    <t>COMUNIDAD ANDINA</t>
  </si>
  <si>
    <t>ASEAN</t>
  </si>
  <si>
    <t>CENTROAMERICA</t>
  </si>
  <si>
    <t>Países, Bloques y Regiones</t>
  </si>
  <si>
    <t>Total</t>
  </si>
  <si>
    <t>EEUU</t>
  </si>
  <si>
    <t>Japón</t>
  </si>
  <si>
    <t>China</t>
  </si>
  <si>
    <t>Corea Sur, Taiwan y Hong Kong</t>
  </si>
  <si>
    <t>EFTA</t>
  </si>
  <si>
    <t>Canada</t>
  </si>
  <si>
    <t>Mexico</t>
  </si>
  <si>
    <t>India</t>
  </si>
  <si>
    <r>
      <t xml:space="preserve">PERÚ: PARTICIPACIÓN DE IMPORTACIONES </t>
    </r>
    <r>
      <rPr>
        <sz val="12"/>
        <rFont val="Arial"/>
        <family val="2"/>
      </rPr>
      <t>(Valor FOB en millones de US$)</t>
    </r>
  </si>
  <si>
    <r>
      <t xml:space="preserve">PERÚ: PARTICIPACIÓN DE EXPORTACIONES </t>
    </r>
    <r>
      <rPr>
        <sz val="12"/>
        <rFont val="Arial"/>
        <family val="2"/>
      </rPr>
      <t>(Valor FOB en millones de US$)</t>
    </r>
  </si>
  <si>
    <r>
      <t xml:space="preserve">PERÚ: PARTICIPACIÓN DE EXPORTACIONES </t>
    </r>
    <r>
      <rPr>
        <sz val="12"/>
        <rFont val="Arial"/>
        <family val="2"/>
      </rPr>
      <t>(%)</t>
    </r>
  </si>
  <si>
    <r>
      <t xml:space="preserve">PERÚ: PARTICIPACIÓN DE IMPORTACIONES </t>
    </r>
    <r>
      <rPr>
        <sz val="12"/>
        <rFont val="Arial"/>
        <family val="2"/>
      </rPr>
      <t>(%)</t>
    </r>
  </si>
  <si>
    <t>Fuente: BCRP, SUNAT, MEF</t>
  </si>
  <si>
    <t>Elaboración: MEF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</si>
</sst>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1" applyNumberFormat="0" applyAlignment="0" applyProtection="0"/>
    <xf numFmtId="0" fontId="10" fillId="22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3" fillId="29" borderId="1" applyNumberFormat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6" fillId="32" borderId="4" applyNumberFormat="0" applyFont="0" applyAlignment="0" applyProtection="0"/>
    <xf numFmtId="0" fontId="6" fillId="32" borderId="4" applyNumberFormat="0" applyFont="0" applyAlignment="0" applyProtection="0"/>
    <xf numFmtId="0" fontId="16" fillId="21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</cellStyleXfs>
  <cellXfs count="11">
    <xf numFmtId="0" fontId="0" fillId="0" borderId="0" xfId="0"/>
    <xf numFmtId="0" fontId="2" fillId="0" borderId="0" xfId="57"/>
    <xf numFmtId="0" fontId="3" fillId="0" borderId="0" xfId="57" applyFont="1"/>
    <xf numFmtId="0" fontId="3" fillId="0" borderId="0" xfId="57" applyFont="1" applyAlignment="1">
      <alignment horizontal="right"/>
    </xf>
    <xf numFmtId="3" fontId="3" fillId="0" borderId="0" xfId="57" applyNumberFormat="1" applyFont="1"/>
    <xf numFmtId="9" fontId="2" fillId="0" borderId="0" xfId="57" applyNumberFormat="1"/>
    <xf numFmtId="9" fontId="3" fillId="0" borderId="0" xfId="57" applyNumberFormat="1" applyFont="1"/>
    <xf numFmtId="0" fontId="2" fillId="0" borderId="0" xfId="57" applyAlignment="1">
      <alignment horizontal="center"/>
    </xf>
    <xf numFmtId="0" fontId="22" fillId="0" borderId="0" xfId="57" applyFont="1" applyAlignment="1">
      <alignment horizontal="left"/>
    </xf>
    <xf numFmtId="0" fontId="23" fillId="0" borderId="0" xfId="57" applyFont="1" applyAlignment="1">
      <alignment horizontal="left"/>
    </xf>
    <xf numFmtId="3" fontId="2" fillId="0" borderId="0" xfId="57" applyNumberFormat="1"/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10" xfId="33" xr:uid="{00000000-0005-0000-0000-000021000000}"/>
    <cellStyle name="Normal 2" xfId="34" xr:uid="{00000000-0005-0000-0000-000022000000}"/>
    <cellStyle name="Normal 2 2" xfId="35" xr:uid="{00000000-0005-0000-0000-000023000000}"/>
    <cellStyle name="Normal 2 3" xfId="36" xr:uid="{00000000-0005-0000-0000-000024000000}"/>
    <cellStyle name="Normal 2 3 2" xfId="37" xr:uid="{00000000-0005-0000-0000-000025000000}"/>
    <cellStyle name="Normal 2 3 3" xfId="38" xr:uid="{00000000-0005-0000-0000-000026000000}"/>
    <cellStyle name="Normal 2 4" xfId="39" xr:uid="{00000000-0005-0000-0000-000027000000}"/>
    <cellStyle name="Normal 3" xfId="40" xr:uid="{00000000-0005-0000-0000-000028000000}"/>
    <cellStyle name="Normal 3 2" xfId="41" xr:uid="{00000000-0005-0000-0000-000029000000}"/>
    <cellStyle name="Normal 3 2 2" xfId="42" xr:uid="{00000000-0005-0000-0000-00002A000000}"/>
    <cellStyle name="Normal 3 3" xfId="43" xr:uid="{00000000-0005-0000-0000-00002B000000}"/>
    <cellStyle name="Normal 4" xfId="44" xr:uid="{00000000-0005-0000-0000-00002C000000}"/>
    <cellStyle name="Normal 4 2" xfId="45" xr:uid="{00000000-0005-0000-0000-00002D000000}"/>
    <cellStyle name="Normal 4 3" xfId="46" xr:uid="{00000000-0005-0000-0000-00002E000000}"/>
    <cellStyle name="Normal 5" xfId="47" xr:uid="{00000000-0005-0000-0000-00002F000000}"/>
    <cellStyle name="Normal 5 2" xfId="48" xr:uid="{00000000-0005-0000-0000-000030000000}"/>
    <cellStyle name="Normal 6" xfId="49" xr:uid="{00000000-0005-0000-0000-000031000000}"/>
    <cellStyle name="Normal 6 2" xfId="50" xr:uid="{00000000-0005-0000-0000-000032000000}"/>
    <cellStyle name="Normal 7" xfId="51" xr:uid="{00000000-0005-0000-0000-000033000000}"/>
    <cellStyle name="Normal 7 2" xfId="52" xr:uid="{00000000-0005-0000-0000-000034000000}"/>
    <cellStyle name="Normal 8" xfId="53" xr:uid="{00000000-0005-0000-0000-000035000000}"/>
    <cellStyle name="Normal 8 2" xfId="54" xr:uid="{00000000-0005-0000-0000-000036000000}"/>
    <cellStyle name="Normal 9" xfId="55" xr:uid="{00000000-0005-0000-0000-000037000000}"/>
    <cellStyle name="Normal 9 2" xfId="56" xr:uid="{00000000-0005-0000-0000-000038000000}"/>
    <cellStyle name="Normal_Libro3" xfId="57" xr:uid="{00000000-0005-0000-0000-000039000000}"/>
    <cellStyle name="Notas 2" xfId="58" xr:uid="{00000000-0005-0000-0000-00003A000000}"/>
    <cellStyle name="Notas 3" xfId="59" xr:uid="{00000000-0005-0000-0000-00003B000000}"/>
    <cellStyle name="Salida" xfId="60" builtinId="21" customBuiltin="1"/>
    <cellStyle name="Texto de advertencia" xfId="61" builtinId="11" customBuiltin="1"/>
    <cellStyle name="Texto explicativo" xfId="62" builtinId="53" customBuiltin="1"/>
    <cellStyle name="Título" xfId="63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8BFDBF"/>
      <color rgb="FFC3FDEF"/>
      <color rgb="FFC1FFD6"/>
      <color rgb="FFA3FFC2"/>
      <color rgb="FF66FF99"/>
      <color rgb="FF99FF99"/>
      <color rgb="FF66FF66"/>
      <color rgb="FF006600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PERÚ: PARTICIPACIÓN DE EXPORTACIONES</a:t>
            </a:r>
          </a:p>
        </c:rich>
      </c:tx>
      <c:layout>
        <c:manualLayout>
          <c:xMode val="edge"/>
          <c:yMode val="edge"/>
          <c:x val="0.2373580178935342"/>
          <c:y val="2.0304610061093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404540763673889"/>
          <c:y val="0.12351945854483926"/>
          <c:w val="0.64912280701754399"/>
          <c:h val="0.764805414551607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'X-GRUP-90-23'!$C$30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'X-GRUP-90-23'!$B$31:$B$50</c:f>
              <c:strCache>
                <c:ptCount val="20"/>
                <c:pt idx="0">
                  <c:v>China</c:v>
                </c:pt>
                <c:pt idx="1">
                  <c:v>EEUU</c:v>
                </c:pt>
                <c:pt idx="2">
                  <c:v>Unión Europea</c:v>
                </c:pt>
                <c:pt idx="3">
                  <c:v>Canada</c:v>
                </c:pt>
                <c:pt idx="4">
                  <c:v>Corea Sur, Taiwan y Hong Kong</c:v>
                </c:pt>
                <c:pt idx="5">
                  <c:v>COMUNIDAD ANDINA</c:v>
                </c:pt>
                <c:pt idx="6">
                  <c:v>India</c:v>
                </c:pt>
                <c:pt idx="7">
                  <c:v>Japón</c:v>
                </c:pt>
                <c:pt idx="8">
                  <c:v>MERCOSUR</c:v>
                </c:pt>
                <c:pt idx="9">
                  <c:v>CHILE</c:v>
                </c:pt>
                <c:pt idx="10">
                  <c:v>EFTA</c:v>
                </c:pt>
                <c:pt idx="11">
                  <c:v>Resto Asia</c:v>
                </c:pt>
                <c:pt idx="12">
                  <c:v>CENTROAMERICA</c:v>
                </c:pt>
                <c:pt idx="13">
                  <c:v>Mexico</c:v>
                </c:pt>
                <c:pt idx="14">
                  <c:v>ASEAN</c:v>
                </c:pt>
                <c:pt idx="15">
                  <c:v>CARIBE</c:v>
                </c:pt>
                <c:pt idx="16">
                  <c:v>Resto</c:v>
                </c:pt>
                <c:pt idx="17">
                  <c:v>Australia/Nueva Zelanda</c:v>
                </c:pt>
                <c:pt idx="18">
                  <c:v>Resto Europa</c:v>
                </c:pt>
                <c:pt idx="19">
                  <c:v>Principales Africa</c:v>
                </c:pt>
              </c:strCache>
            </c:strRef>
          </c:cat>
          <c:val>
            <c:numRef>
              <c:f>'X-GRUP-90-23'!$C$31:$C$50</c:f>
              <c:numCache>
                <c:formatCode>0%</c:formatCode>
                <c:ptCount val="20"/>
                <c:pt idx="0">
                  <c:v>1.0602251171418779E-2</c:v>
                </c:pt>
                <c:pt idx="1">
                  <c:v>0.22782183577336906</c:v>
                </c:pt>
                <c:pt idx="2">
                  <c:v>0.33307348335972675</c:v>
                </c:pt>
                <c:pt idx="3">
                  <c:v>8.6584947830955859E-3</c:v>
                </c:pt>
                <c:pt idx="4">
                  <c:v>4.4116383421923255E-2</c:v>
                </c:pt>
                <c:pt idx="5">
                  <c:v>6.207301960042251E-2</c:v>
                </c:pt>
                <c:pt idx="6">
                  <c:v>6.915442254211447E-3</c:v>
                </c:pt>
                <c:pt idx="7">
                  <c:v>0.13498435781744636</c:v>
                </c:pt>
                <c:pt idx="8">
                  <c:v>4.5815076365181763E-2</c:v>
                </c:pt>
                <c:pt idx="9">
                  <c:v>1.6851369020568271E-2</c:v>
                </c:pt>
                <c:pt idx="10">
                  <c:v>8.6038983700178848E-3</c:v>
                </c:pt>
                <c:pt idx="11">
                  <c:v>1.9820979602345787E-2</c:v>
                </c:pt>
                <c:pt idx="12">
                  <c:v>1.2815887556205613E-2</c:v>
                </c:pt>
                <c:pt idx="13">
                  <c:v>1.0842661513096161E-2</c:v>
                </c:pt>
                <c:pt idx="14">
                  <c:v>5.927743508533017E-3</c:v>
                </c:pt>
                <c:pt idx="15">
                  <c:v>7.5932443142954203E-3</c:v>
                </c:pt>
                <c:pt idx="16">
                  <c:v>3.6657148485182197E-3</c:v>
                </c:pt>
                <c:pt idx="17">
                  <c:v>1.5076054974865489E-3</c:v>
                </c:pt>
                <c:pt idx="18">
                  <c:v>3.4706877752116776E-2</c:v>
                </c:pt>
                <c:pt idx="19">
                  <c:v>3.6036734700208308E-3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8-433B-9ED5-C48E223954AA}"/>
            </c:ext>
          </c:extLst>
        </c:ser>
        <c:ser>
          <c:idx val="1"/>
          <c:order val="1"/>
          <c:tx>
            <c:strRef>
              <c:f>'X-GRUP-90-23'!$Q$30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0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'X-GRUP-90-23'!$B$31:$B$50</c:f>
              <c:strCache>
                <c:ptCount val="20"/>
                <c:pt idx="0">
                  <c:v>China</c:v>
                </c:pt>
                <c:pt idx="1">
                  <c:v>EEUU</c:v>
                </c:pt>
                <c:pt idx="2">
                  <c:v>Unión Europea</c:v>
                </c:pt>
                <c:pt idx="3">
                  <c:v>Canada</c:v>
                </c:pt>
                <c:pt idx="4">
                  <c:v>Corea Sur, Taiwan y Hong Kong</c:v>
                </c:pt>
                <c:pt idx="5">
                  <c:v>COMUNIDAD ANDINA</c:v>
                </c:pt>
                <c:pt idx="6">
                  <c:v>India</c:v>
                </c:pt>
                <c:pt idx="7">
                  <c:v>Japón</c:v>
                </c:pt>
                <c:pt idx="8">
                  <c:v>MERCOSUR</c:v>
                </c:pt>
                <c:pt idx="9">
                  <c:v>CHILE</c:v>
                </c:pt>
                <c:pt idx="10">
                  <c:v>EFTA</c:v>
                </c:pt>
                <c:pt idx="11">
                  <c:v>Resto Asia</c:v>
                </c:pt>
                <c:pt idx="12">
                  <c:v>CENTROAMERICA</c:v>
                </c:pt>
                <c:pt idx="13">
                  <c:v>Mexico</c:v>
                </c:pt>
                <c:pt idx="14">
                  <c:v>ASEAN</c:v>
                </c:pt>
                <c:pt idx="15">
                  <c:v>CARIBE</c:v>
                </c:pt>
                <c:pt idx="16">
                  <c:v>Resto</c:v>
                </c:pt>
                <c:pt idx="17">
                  <c:v>Australia/Nueva Zelanda</c:v>
                </c:pt>
                <c:pt idx="18">
                  <c:v>Resto Europa</c:v>
                </c:pt>
                <c:pt idx="19">
                  <c:v>Principales Africa</c:v>
                </c:pt>
              </c:strCache>
            </c:strRef>
          </c:cat>
          <c:val>
            <c:numRef>
              <c:f>'X-GRUP-90-23'!$Q$31:$Q$50</c:f>
              <c:numCache>
                <c:formatCode>0%</c:formatCode>
                <c:ptCount val="20"/>
                <c:pt idx="0">
                  <c:v>0.34032757356937315</c:v>
                </c:pt>
                <c:pt idx="1">
                  <c:v>0.15114507452387896</c:v>
                </c:pt>
                <c:pt idx="2">
                  <c:v>0.12741298044031391</c:v>
                </c:pt>
                <c:pt idx="3">
                  <c:v>4.8993384820823264E-2</c:v>
                </c:pt>
                <c:pt idx="4">
                  <c:v>4.5744160216737058E-2</c:v>
                </c:pt>
                <c:pt idx="5">
                  <c:v>4.4287482872389837E-2</c:v>
                </c:pt>
                <c:pt idx="6">
                  <c:v>4.1045630532482363E-2</c:v>
                </c:pt>
                <c:pt idx="7">
                  <c:v>3.3533651094407563E-2</c:v>
                </c:pt>
                <c:pt idx="8">
                  <c:v>3.2201458784411267E-2</c:v>
                </c:pt>
                <c:pt idx="9">
                  <c:v>2.8584514335811127E-2</c:v>
                </c:pt>
                <c:pt idx="10">
                  <c:v>2.8269635822386129E-2</c:v>
                </c:pt>
                <c:pt idx="11">
                  <c:v>2.2756708829084458E-2</c:v>
                </c:pt>
                <c:pt idx="12">
                  <c:v>1.6225363450327747E-2</c:v>
                </c:pt>
                <c:pt idx="13">
                  <c:v>1.3934160039166041E-2</c:v>
                </c:pt>
                <c:pt idx="14">
                  <c:v>9.376595847264026E-3</c:v>
                </c:pt>
                <c:pt idx="15">
                  <c:v>5.9249711427772512E-3</c:v>
                </c:pt>
                <c:pt idx="16">
                  <c:v>5.8211247292733461E-3</c:v>
                </c:pt>
                <c:pt idx="17">
                  <c:v>1.6980015171516622E-3</c:v>
                </c:pt>
                <c:pt idx="18">
                  <c:v>1.5757814847822702E-3</c:v>
                </c:pt>
                <c:pt idx="19">
                  <c:v>1.1417459471583734E-3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78-433B-9ED5-C48E22395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1076112"/>
        <c:axId val="-1561077744"/>
      </c:barChart>
      <c:catAx>
        <c:axId val="-1561076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Países, Bloques y Regiones</a:t>
                </a:r>
              </a:p>
            </c:rich>
          </c:tx>
          <c:layout>
            <c:manualLayout>
              <c:xMode val="edge"/>
              <c:yMode val="edge"/>
              <c:x val="2.889580401269214E-2"/>
              <c:y val="0.294416312274849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-156107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1077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-1561076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8101138462326785"/>
          <c:y val="0.94809138906591928"/>
          <c:w val="0.12885925097634976"/>
          <c:h val="4.8524449967120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PERÚ: PARTICIPACIÓN DE IMPORTACIONES</a:t>
            </a:r>
          </a:p>
        </c:rich>
      </c:tx>
      <c:layout>
        <c:manualLayout>
          <c:xMode val="edge"/>
          <c:yMode val="edge"/>
          <c:x val="0.24045408219318468"/>
          <c:y val="2.0304610061093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404540763673889"/>
          <c:y val="0.12351945854483926"/>
          <c:w val="0.64912280701754399"/>
          <c:h val="0.764805414551607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'MFOB-GRUP-90-23'!$C$30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'MFOB-GRUP-90-23'!$B$31:$B$50</c:f>
              <c:strCache>
                <c:ptCount val="20"/>
                <c:pt idx="0">
                  <c:v>China</c:v>
                </c:pt>
                <c:pt idx="1">
                  <c:v>EEUU</c:v>
                </c:pt>
                <c:pt idx="2">
                  <c:v>MERCOSUR</c:v>
                </c:pt>
                <c:pt idx="3">
                  <c:v>Unión Europea</c:v>
                </c:pt>
                <c:pt idx="4">
                  <c:v>COMUNIDAD ANDINA</c:v>
                </c:pt>
                <c:pt idx="5">
                  <c:v>Mexico</c:v>
                </c:pt>
                <c:pt idx="6">
                  <c:v>Resto Asia</c:v>
                </c:pt>
                <c:pt idx="7">
                  <c:v>CHILE</c:v>
                </c:pt>
                <c:pt idx="8">
                  <c:v>ASEAN</c:v>
                </c:pt>
                <c:pt idx="9">
                  <c:v>Canada</c:v>
                </c:pt>
                <c:pt idx="10">
                  <c:v>Corea Sur, Taiwan y Hong Kong</c:v>
                </c:pt>
                <c:pt idx="11">
                  <c:v>India</c:v>
                </c:pt>
                <c:pt idx="12">
                  <c:v>Japón</c:v>
                </c:pt>
                <c:pt idx="13">
                  <c:v>Principales Africa</c:v>
                </c:pt>
                <c:pt idx="14">
                  <c:v>CENTROAMERICA</c:v>
                </c:pt>
                <c:pt idx="15">
                  <c:v>Resto Europa</c:v>
                </c:pt>
                <c:pt idx="16">
                  <c:v>Australia/Nueva Zelanda</c:v>
                </c:pt>
                <c:pt idx="17">
                  <c:v>EFTA</c:v>
                </c:pt>
                <c:pt idx="18">
                  <c:v>CARIBE</c:v>
                </c:pt>
                <c:pt idx="19">
                  <c:v>Resto</c:v>
                </c:pt>
              </c:strCache>
            </c:strRef>
          </c:cat>
          <c:val>
            <c:numRef>
              <c:f>'MFOB-GRUP-90-23'!$C$31:$C$50</c:f>
              <c:numCache>
                <c:formatCode>0%</c:formatCode>
                <c:ptCount val="20"/>
                <c:pt idx="0">
                  <c:v>2.135780956908914E-3</c:v>
                </c:pt>
                <c:pt idx="1">
                  <c:v>0.32412142178225339</c:v>
                </c:pt>
                <c:pt idx="2">
                  <c:v>0.16081981130576731</c:v>
                </c:pt>
                <c:pt idx="3">
                  <c:v>0.20128301848775704</c:v>
                </c:pt>
                <c:pt idx="4">
                  <c:v>8.6788187643391218E-2</c:v>
                </c:pt>
                <c:pt idx="5">
                  <c:v>2.2885249433409704E-2</c:v>
                </c:pt>
                <c:pt idx="6">
                  <c:v>1.3768657569448721E-2</c:v>
                </c:pt>
                <c:pt idx="7">
                  <c:v>2.6606592015077556E-2</c:v>
                </c:pt>
                <c:pt idx="8">
                  <c:v>8.8399322842743037E-3</c:v>
                </c:pt>
                <c:pt idx="9">
                  <c:v>8.8713180349110285E-3</c:v>
                </c:pt>
                <c:pt idx="10">
                  <c:v>8.5129005122077002E-3</c:v>
                </c:pt>
                <c:pt idx="11">
                  <c:v>1.5731623158654195E-4</c:v>
                </c:pt>
                <c:pt idx="12">
                  <c:v>2.5270179003397796E-2</c:v>
                </c:pt>
                <c:pt idx="13">
                  <c:v>3.4946677159581815E-3</c:v>
                </c:pt>
                <c:pt idx="14">
                  <c:v>1.9775347771553584E-2</c:v>
                </c:pt>
                <c:pt idx="15">
                  <c:v>6.52397387000642E-3</c:v>
                </c:pt>
                <c:pt idx="16">
                  <c:v>1.736755697579306E-2</c:v>
                </c:pt>
                <c:pt idx="17">
                  <c:v>5.9921597619952659E-2</c:v>
                </c:pt>
                <c:pt idx="18">
                  <c:v>2.0857962429319094E-3</c:v>
                </c:pt>
                <c:pt idx="19">
                  <c:v>7.7069454341288646E-4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5-4DE9-AB3F-557B94F422D9}"/>
            </c:ext>
          </c:extLst>
        </c:ser>
        <c:ser>
          <c:idx val="1"/>
          <c:order val="1"/>
          <c:tx>
            <c:strRef>
              <c:f>'MFOB-GRUP-90-23'!$Q$30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'MFOB-GRUP-90-23'!$B$31:$B$50</c:f>
              <c:strCache>
                <c:ptCount val="20"/>
                <c:pt idx="0">
                  <c:v>China</c:v>
                </c:pt>
                <c:pt idx="1">
                  <c:v>EEUU</c:v>
                </c:pt>
                <c:pt idx="2">
                  <c:v>MERCOSUR</c:v>
                </c:pt>
                <c:pt idx="3">
                  <c:v>Unión Europea</c:v>
                </c:pt>
                <c:pt idx="4">
                  <c:v>COMUNIDAD ANDINA</c:v>
                </c:pt>
                <c:pt idx="5">
                  <c:v>Mexico</c:v>
                </c:pt>
                <c:pt idx="6">
                  <c:v>Resto Asia</c:v>
                </c:pt>
                <c:pt idx="7">
                  <c:v>CHILE</c:v>
                </c:pt>
                <c:pt idx="8">
                  <c:v>ASEAN</c:v>
                </c:pt>
                <c:pt idx="9">
                  <c:v>Canada</c:v>
                </c:pt>
                <c:pt idx="10">
                  <c:v>Corea Sur, Taiwan y Hong Kong</c:v>
                </c:pt>
                <c:pt idx="11">
                  <c:v>India</c:v>
                </c:pt>
                <c:pt idx="12">
                  <c:v>Japón</c:v>
                </c:pt>
                <c:pt idx="13">
                  <c:v>Principales Africa</c:v>
                </c:pt>
                <c:pt idx="14">
                  <c:v>CENTROAMERICA</c:v>
                </c:pt>
                <c:pt idx="15">
                  <c:v>Resto Europa</c:v>
                </c:pt>
                <c:pt idx="16">
                  <c:v>Australia/Nueva Zelanda</c:v>
                </c:pt>
                <c:pt idx="17">
                  <c:v>EFTA</c:v>
                </c:pt>
                <c:pt idx="18">
                  <c:v>CARIBE</c:v>
                </c:pt>
                <c:pt idx="19">
                  <c:v>Resto</c:v>
                </c:pt>
              </c:strCache>
            </c:strRef>
          </c:cat>
          <c:val>
            <c:numRef>
              <c:f>'MFOB-GRUP-90-23'!$Q$31:$Q$50</c:f>
              <c:numCache>
                <c:formatCode>0%</c:formatCode>
                <c:ptCount val="20"/>
                <c:pt idx="0">
                  <c:v>0.25993781831301582</c:v>
                </c:pt>
                <c:pt idx="1">
                  <c:v>0.21097905403784553</c:v>
                </c:pt>
                <c:pt idx="2">
                  <c:v>0.12896617278616368</c:v>
                </c:pt>
                <c:pt idx="3">
                  <c:v>9.5413815119963594E-2</c:v>
                </c:pt>
                <c:pt idx="4">
                  <c:v>6.587279408123084E-2</c:v>
                </c:pt>
                <c:pt idx="5">
                  <c:v>3.4635709304279137E-2</c:v>
                </c:pt>
                <c:pt idx="6">
                  <c:v>2.8369208723637823E-2</c:v>
                </c:pt>
                <c:pt idx="7">
                  <c:v>2.5404354749780242E-2</c:v>
                </c:pt>
                <c:pt idx="8">
                  <c:v>2.5330482137077791E-2</c:v>
                </c:pt>
                <c:pt idx="9">
                  <c:v>2.3034336212155941E-2</c:v>
                </c:pt>
                <c:pt idx="10">
                  <c:v>2.2824577563125843E-2</c:v>
                </c:pt>
                <c:pt idx="11">
                  <c:v>2.1604103283407838E-2</c:v>
                </c:pt>
                <c:pt idx="12">
                  <c:v>2.0852909804122678E-2</c:v>
                </c:pt>
                <c:pt idx="13">
                  <c:v>1.1952101540411307E-2</c:v>
                </c:pt>
                <c:pt idx="14">
                  <c:v>6.4537350030650772E-3</c:v>
                </c:pt>
                <c:pt idx="15">
                  <c:v>5.4387696277143575E-3</c:v>
                </c:pt>
                <c:pt idx="16">
                  <c:v>4.9356582506331903E-3</c:v>
                </c:pt>
                <c:pt idx="17">
                  <c:v>3.4854894359349999E-3</c:v>
                </c:pt>
                <c:pt idx="18">
                  <c:v>2.7093361937709855E-3</c:v>
                </c:pt>
                <c:pt idx="19">
                  <c:v>1.799573832663183E-3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5-4DE9-AB3F-557B94F42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1089168"/>
        <c:axId val="-1561079376"/>
      </c:barChart>
      <c:catAx>
        <c:axId val="-1561089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Países, Bloques y Regiones</a:t>
                </a:r>
              </a:p>
            </c:rich>
          </c:tx>
          <c:layout>
            <c:manualLayout>
              <c:xMode val="edge"/>
              <c:yMode val="edge"/>
              <c:x val="2.889580401269214E-2"/>
              <c:y val="0.294416312274849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-156107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1079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-1561089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8101138462326785"/>
          <c:y val="0.9435717038892949"/>
          <c:w val="0.18087133700238997"/>
          <c:h val="3.20798486804559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82" workbookViewId="0"/>
  </sheetViews>
  <pageMargins left="0.75" right="0.75" top="1" bottom="1" header="0" footer="0"/>
  <pageSetup paperSize="9" orientation="landscape" horizontalDpi="4294967293" verticalDpi="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2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1372" cy="562207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0.0362</cdr:x>
      <cdr:y>0.95985</cdr:y>
    </cdr:from>
    <cdr:to>
      <cdr:x>0.21473</cdr:x>
      <cdr:y>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336860" y="5831158"/>
          <a:ext cx="1661067" cy="243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1100" i="1"/>
            <a:t>Elaboración: MEF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0.95985</cdr:y>
    </cdr:from>
    <cdr:to>
      <cdr:x>0.17853</cdr:x>
      <cdr:y>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5831158"/>
          <a:ext cx="1661067" cy="243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1100" i="1"/>
            <a:t>Elaboración: MEF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74"/>
  <sheetViews>
    <sheetView workbookViewId="0"/>
  </sheetViews>
  <sheetFormatPr baseColWidth="10" defaultColWidth="11.42578125" defaultRowHeight="15" x14ac:dyDescent="0.2"/>
  <cols>
    <col min="1" max="1" width="4.7109375" style="7" customWidth="1"/>
    <col min="2" max="2" width="48.42578125" style="1" customWidth="1"/>
    <col min="3" max="16" width="11.7109375" style="1" customWidth="1"/>
    <col min="17" max="17" width="14.5703125" style="1" bestFit="1" customWidth="1"/>
    <col min="18" max="16384" width="11.42578125" style="1"/>
  </cols>
  <sheetData>
    <row r="1" spans="2:17" ht="15.75" x14ac:dyDescent="0.25">
      <c r="B1" s="2" t="s">
        <v>23</v>
      </c>
    </row>
    <row r="3" spans="2:17" ht="15.75" x14ac:dyDescent="0.25">
      <c r="B3" s="2" t="s">
        <v>12</v>
      </c>
      <c r="C3" s="3">
        <v>1990</v>
      </c>
      <c r="D3" s="3">
        <v>2010</v>
      </c>
      <c r="E3" s="3">
        <v>2011</v>
      </c>
      <c r="F3" s="3">
        <v>2012</v>
      </c>
      <c r="G3" s="3">
        <v>2013</v>
      </c>
      <c r="H3" s="3">
        <v>2014</v>
      </c>
      <c r="I3" s="3">
        <v>2015</v>
      </c>
      <c r="J3" s="3">
        <v>2016</v>
      </c>
      <c r="K3" s="3">
        <v>2017</v>
      </c>
      <c r="L3" s="3">
        <v>2018</v>
      </c>
      <c r="M3" s="3">
        <v>2019</v>
      </c>
      <c r="N3" s="3">
        <v>2020</v>
      </c>
      <c r="O3" s="3">
        <v>2021</v>
      </c>
      <c r="P3" s="3">
        <v>2022</v>
      </c>
      <c r="Q3" s="3">
        <v>2023</v>
      </c>
    </row>
    <row r="4" spans="2:17" x14ac:dyDescent="0.2">
      <c r="B4" s="1" t="s">
        <v>16</v>
      </c>
      <c r="C4" s="10">
        <v>34.177999999999997</v>
      </c>
      <c r="D4" s="10">
        <v>5436.6672026299993</v>
      </c>
      <c r="E4" s="10">
        <v>6963.6124740500018</v>
      </c>
      <c r="F4" s="10">
        <v>7843.9461215799993</v>
      </c>
      <c r="G4" s="10">
        <v>7342.5883228499824</v>
      </c>
      <c r="H4" s="10">
        <v>7042.5874980999943</v>
      </c>
      <c r="I4" s="10">
        <v>7391.3501561500179</v>
      </c>
      <c r="J4" s="10">
        <v>8492.2995175899905</v>
      </c>
      <c r="K4" s="10">
        <v>11626.233312010054</v>
      </c>
      <c r="L4" s="10">
        <v>13237.194154329982</v>
      </c>
      <c r="M4" s="10">
        <v>13545.988734120041</v>
      </c>
      <c r="N4" s="10">
        <v>12556.760592133021</v>
      </c>
      <c r="O4" s="10">
        <v>21048.632647506111</v>
      </c>
      <c r="P4" s="10">
        <v>21036.901910701898</v>
      </c>
      <c r="Q4" s="10">
        <v>20363.75181250654</v>
      </c>
    </row>
    <row r="5" spans="2:17" x14ac:dyDescent="0.2">
      <c r="B5" s="1" t="s">
        <v>14</v>
      </c>
      <c r="C5" s="10">
        <v>734.41899999999998</v>
      </c>
      <c r="D5" s="10">
        <v>6087.4050142200031</v>
      </c>
      <c r="E5" s="10">
        <v>5902.904572529992</v>
      </c>
      <c r="F5" s="10">
        <v>6331.3052066099963</v>
      </c>
      <c r="G5" s="10">
        <v>7387.7456285601338</v>
      </c>
      <c r="H5" s="10">
        <v>6172.7245193800882</v>
      </c>
      <c r="I5" s="10">
        <v>5026.0340477001173</v>
      </c>
      <c r="J5" s="10">
        <v>6264.6908429200839</v>
      </c>
      <c r="K5" s="10">
        <v>6892.3913819204836</v>
      </c>
      <c r="L5" s="10">
        <v>8049.2280743501397</v>
      </c>
      <c r="M5" s="10">
        <v>5708.9210544702928</v>
      </c>
      <c r="N5" s="10">
        <v>6251.8078353421606</v>
      </c>
      <c r="O5" s="10">
        <v>7156.2753848768743</v>
      </c>
      <c r="P5" s="10">
        <v>8609.8423327092569</v>
      </c>
      <c r="Q5" s="10">
        <v>9043.8772063224369</v>
      </c>
    </row>
    <row r="6" spans="2:17" x14ac:dyDescent="0.2">
      <c r="B6" s="1" t="s">
        <v>4</v>
      </c>
      <c r="C6" s="10">
        <v>1073.7139999999999</v>
      </c>
      <c r="D6" s="10">
        <v>6571.8756776300033</v>
      </c>
      <c r="E6" s="10">
        <v>8412.3620895999993</v>
      </c>
      <c r="F6" s="10">
        <v>8120.6645664300004</v>
      </c>
      <c r="G6" s="10">
        <v>6865.3690171699782</v>
      </c>
      <c r="H6" s="10">
        <v>6461.866821080007</v>
      </c>
      <c r="I6" s="10">
        <v>5479.6831592999824</v>
      </c>
      <c r="J6" s="10">
        <v>5598.6251057199379</v>
      </c>
      <c r="K6" s="10">
        <v>6511.6328314800203</v>
      </c>
      <c r="L6" s="10">
        <v>7250.1115818899816</v>
      </c>
      <c r="M6" s="10">
        <v>6168.8588756800082</v>
      </c>
      <c r="N6" s="10">
        <v>5626.8187320240058</v>
      </c>
      <c r="O6" s="10">
        <v>8579.7836512870126</v>
      </c>
      <c r="P6" s="10">
        <v>8802.8594463720001</v>
      </c>
      <c r="Q6" s="10">
        <v>7623.8498225869198</v>
      </c>
    </row>
    <row r="7" spans="2:17" x14ac:dyDescent="0.2">
      <c r="B7" s="1" t="s">
        <v>19</v>
      </c>
      <c r="C7" s="10">
        <v>27.911999999999999</v>
      </c>
      <c r="D7" s="10">
        <v>3329.3610892399988</v>
      </c>
      <c r="E7" s="10">
        <v>4232.14039994</v>
      </c>
      <c r="F7" s="10">
        <v>3448.349925229998</v>
      </c>
      <c r="G7" s="10">
        <v>2727.5578793800069</v>
      </c>
      <c r="H7" s="10">
        <v>2566.308995580011</v>
      </c>
      <c r="I7" s="10">
        <v>2408.7447433800016</v>
      </c>
      <c r="J7" s="10">
        <v>1685.2514602899973</v>
      </c>
      <c r="K7" s="10">
        <v>1202.1683255700002</v>
      </c>
      <c r="L7" s="10">
        <v>922.71607919999974</v>
      </c>
      <c r="M7" s="10">
        <v>2407.8721383299981</v>
      </c>
      <c r="N7" s="10">
        <v>2475.4081489160108</v>
      </c>
      <c r="O7" s="10">
        <v>2768.9598179880199</v>
      </c>
      <c r="P7" s="10">
        <v>2684.3262539720085</v>
      </c>
      <c r="Q7" s="10">
        <v>2931.5553790780309</v>
      </c>
    </row>
    <row r="8" spans="2:17" x14ac:dyDescent="0.2">
      <c r="B8" s="1" t="s">
        <v>17</v>
      </c>
      <c r="C8" s="10">
        <v>142.21600000000001</v>
      </c>
      <c r="D8" s="10">
        <v>1269.5957529200007</v>
      </c>
      <c r="E8" s="10">
        <v>2157.5241588499989</v>
      </c>
      <c r="F8" s="10">
        <v>1904.3995958699995</v>
      </c>
      <c r="G8" s="10">
        <v>1838.719709619998</v>
      </c>
      <c r="H8" s="10">
        <v>1686.2303021399987</v>
      </c>
      <c r="I8" s="10">
        <v>1499.1574624899995</v>
      </c>
      <c r="J8" s="10">
        <v>1836.1323467899865</v>
      </c>
      <c r="K8" s="10">
        <v>2546.9050627799979</v>
      </c>
      <c r="L8" s="10">
        <v>2932.8334702099992</v>
      </c>
      <c r="M8" s="10">
        <v>2629.2704860500012</v>
      </c>
      <c r="N8" s="10">
        <v>2844.8878919420067</v>
      </c>
      <c r="O8" s="10">
        <v>3635.4737934040013</v>
      </c>
      <c r="P8" s="10">
        <v>3475.8758663350136</v>
      </c>
      <c r="Q8" s="10">
        <v>2737.1356242320021</v>
      </c>
    </row>
    <row r="9" spans="2:17" x14ac:dyDescent="0.2">
      <c r="B9" s="1" t="s">
        <v>9</v>
      </c>
      <c r="C9" s="10">
        <v>200.102</v>
      </c>
      <c r="D9" s="10">
        <v>2512.1005285300002</v>
      </c>
      <c r="E9" s="10">
        <v>3267.6572700999986</v>
      </c>
      <c r="F9" s="10">
        <v>3623.6490913300022</v>
      </c>
      <c r="G9" s="10">
        <v>3176.2124052099771</v>
      </c>
      <c r="H9" s="10">
        <v>3251.4651521800033</v>
      </c>
      <c r="I9" s="10">
        <v>2355.3470832100079</v>
      </c>
      <c r="J9" s="10">
        <v>2008.4649672099943</v>
      </c>
      <c r="K9" s="10">
        <v>2159.9151423600024</v>
      </c>
      <c r="L9" s="10">
        <v>2313.9544295299957</v>
      </c>
      <c r="M9" s="10">
        <v>2333.5609227900354</v>
      </c>
      <c r="N9" s="10">
        <v>1900.9024361380164</v>
      </c>
      <c r="O9" s="10">
        <v>2594.2212103880593</v>
      </c>
      <c r="P9" s="10">
        <v>3313.3094826879938</v>
      </c>
      <c r="Q9" s="10">
        <v>2649.9742590799619</v>
      </c>
    </row>
    <row r="10" spans="2:17" x14ac:dyDescent="0.2">
      <c r="B10" s="1" t="s">
        <v>21</v>
      </c>
      <c r="C10" s="10">
        <v>22.292999999999999</v>
      </c>
      <c r="D10" s="10">
        <v>218.98769223999994</v>
      </c>
      <c r="E10" s="10">
        <v>248.14764965999996</v>
      </c>
      <c r="F10" s="10">
        <v>386.54367572000007</v>
      </c>
      <c r="G10" s="10">
        <v>592.65367932000015</v>
      </c>
      <c r="H10" s="10">
        <v>321.25292324999975</v>
      </c>
      <c r="I10" s="10">
        <v>676.7943068400001</v>
      </c>
      <c r="J10" s="10">
        <v>931.39188389999947</v>
      </c>
      <c r="K10" s="10">
        <v>1964.2115614300019</v>
      </c>
      <c r="L10" s="10">
        <v>2481.2938281299903</v>
      </c>
      <c r="M10" s="10">
        <v>1786.8768170699991</v>
      </c>
      <c r="N10" s="10">
        <v>1159.9572287320022</v>
      </c>
      <c r="O10" s="10">
        <v>2541.7221408400101</v>
      </c>
      <c r="P10" s="10">
        <v>2302.0896233729973</v>
      </c>
      <c r="Q10" s="10">
        <v>2455.9956291079993</v>
      </c>
    </row>
    <row r="11" spans="2:17" x14ac:dyDescent="0.2">
      <c r="B11" s="1" t="s">
        <v>15</v>
      </c>
      <c r="C11" s="10">
        <v>435.14299999999997</v>
      </c>
      <c r="D11" s="10">
        <v>1792.2486499099996</v>
      </c>
      <c r="E11" s="10">
        <v>2174.8222672100001</v>
      </c>
      <c r="F11" s="10">
        <v>2571.4320977400039</v>
      </c>
      <c r="G11" s="10">
        <v>2227.8741327799999</v>
      </c>
      <c r="H11" s="10">
        <v>1583.9837793900003</v>
      </c>
      <c r="I11" s="10">
        <v>1117.359762060004</v>
      </c>
      <c r="J11" s="10">
        <v>1264.6920336599969</v>
      </c>
      <c r="K11" s="10">
        <v>1880.0776728399924</v>
      </c>
      <c r="L11" s="10">
        <v>2180.9641979299968</v>
      </c>
      <c r="M11" s="10">
        <v>1975.3203616300052</v>
      </c>
      <c r="N11" s="10">
        <v>1995.2190895469964</v>
      </c>
      <c r="O11" s="10">
        <v>2931.9614026110366</v>
      </c>
      <c r="P11" s="10">
        <v>3157.8414088030063</v>
      </c>
      <c r="Q11" s="10">
        <v>2006.5107892719893</v>
      </c>
    </row>
    <row r="12" spans="2:17" x14ac:dyDescent="0.2">
      <c r="B12" s="1" t="s">
        <v>7</v>
      </c>
      <c r="C12" s="10">
        <v>147.69200000000001</v>
      </c>
      <c r="D12" s="10">
        <v>1129.9578539900003</v>
      </c>
      <c r="E12" s="10">
        <v>1514.6165937699986</v>
      </c>
      <c r="F12" s="10">
        <v>1645.3213438300008</v>
      </c>
      <c r="G12" s="10">
        <v>1915.5223897999938</v>
      </c>
      <c r="H12" s="10">
        <v>1828.0187652799946</v>
      </c>
      <c r="I12" s="10">
        <v>1250.304493459998</v>
      </c>
      <c r="J12" s="10">
        <v>1375.2075632099943</v>
      </c>
      <c r="K12" s="10">
        <v>1801.3424683399883</v>
      </c>
      <c r="L12" s="10">
        <v>1963.8179194099998</v>
      </c>
      <c r="M12" s="10">
        <v>1635.167423389996</v>
      </c>
      <c r="N12" s="10">
        <v>938.93955364599776</v>
      </c>
      <c r="O12" s="10">
        <v>1340.5685466409959</v>
      </c>
      <c r="P12" s="10">
        <v>1915.1783478779935</v>
      </c>
      <c r="Q12" s="10">
        <v>1926.7980781249905</v>
      </c>
    </row>
    <row r="13" spans="2:17" x14ac:dyDescent="0.2">
      <c r="B13" s="1" t="s">
        <v>0</v>
      </c>
      <c r="C13" s="10">
        <v>54.323</v>
      </c>
      <c r="D13" s="10">
        <v>1373.2772491700043</v>
      </c>
      <c r="E13" s="10">
        <v>1979.0231972500026</v>
      </c>
      <c r="F13" s="10">
        <v>2029.6824233999932</v>
      </c>
      <c r="G13" s="10">
        <v>1669.9808745600099</v>
      </c>
      <c r="H13" s="10">
        <v>1543.4798194900186</v>
      </c>
      <c r="I13" s="10">
        <v>1076.606128169987</v>
      </c>
      <c r="J13" s="10">
        <v>1011.8722840999953</v>
      </c>
      <c r="K13" s="10">
        <v>1041.052722309995</v>
      </c>
      <c r="L13" s="10">
        <v>1227.4110015699493</v>
      </c>
      <c r="M13" s="10">
        <v>1302.8514348899648</v>
      </c>
      <c r="N13" s="10">
        <v>1125.8062973729727</v>
      </c>
      <c r="O13" s="10">
        <v>1771.4435945669445</v>
      </c>
      <c r="P13" s="10">
        <v>2007.9556339859464</v>
      </c>
      <c r="Q13" s="10">
        <v>1710.3755346959533</v>
      </c>
    </row>
    <row r="14" spans="2:17" x14ac:dyDescent="0.2">
      <c r="B14" s="1" t="s">
        <v>18</v>
      </c>
      <c r="C14" s="10">
        <v>27.736000000000001</v>
      </c>
      <c r="D14" s="10">
        <v>3879.2842259299982</v>
      </c>
      <c r="E14" s="10">
        <v>5970.1627000800063</v>
      </c>
      <c r="F14" s="10">
        <v>5140.7513826100021</v>
      </c>
      <c r="G14" s="10">
        <v>3071.9064058299964</v>
      </c>
      <c r="H14" s="10">
        <v>2765.6926044400038</v>
      </c>
      <c r="I14" s="10">
        <v>2712.3033256399958</v>
      </c>
      <c r="J14" s="10">
        <v>2601.7512199700027</v>
      </c>
      <c r="K14" s="10">
        <v>2383.9726843399967</v>
      </c>
      <c r="L14" s="10">
        <v>2150.8424504299951</v>
      </c>
      <c r="M14" s="10">
        <v>2325.4737084499948</v>
      </c>
      <c r="N14" s="10">
        <v>1439.3569495049994</v>
      </c>
      <c r="O14" s="10">
        <v>2020.0904806210071</v>
      </c>
      <c r="P14" s="10">
        <v>2048.8219787989851</v>
      </c>
      <c r="Q14" s="10">
        <v>1691.5345461999959</v>
      </c>
    </row>
    <row r="15" spans="2:17" x14ac:dyDescent="0.2">
      <c r="B15" s="1" t="s">
        <v>1</v>
      </c>
      <c r="C15" s="10">
        <v>63.896000000000001</v>
      </c>
      <c r="D15" s="10">
        <v>168.85793104000001</v>
      </c>
      <c r="E15" s="10">
        <v>198.61832590999998</v>
      </c>
      <c r="F15" s="10">
        <v>242.23742596</v>
      </c>
      <c r="G15" s="10">
        <v>214.54351897000001</v>
      </c>
      <c r="H15" s="10">
        <v>314.81487023999989</v>
      </c>
      <c r="I15" s="10">
        <v>229.36468309999984</v>
      </c>
      <c r="J15" s="10">
        <v>614.06664981000029</v>
      </c>
      <c r="K15" s="10">
        <v>878.62407241999949</v>
      </c>
      <c r="L15" s="10">
        <v>669.40600173000041</v>
      </c>
      <c r="M15" s="10">
        <v>1330.9805131500009</v>
      </c>
      <c r="N15" s="10">
        <v>976.68666781800084</v>
      </c>
      <c r="O15" s="10">
        <v>1019.1068425880005</v>
      </c>
      <c r="P15" s="10">
        <v>989.67898613899899</v>
      </c>
      <c r="Q15" s="10">
        <v>1361.6644863790011</v>
      </c>
    </row>
    <row r="16" spans="2:17" x14ac:dyDescent="0.2">
      <c r="B16" s="1" t="s">
        <v>11</v>
      </c>
      <c r="C16" s="10">
        <v>41.314</v>
      </c>
      <c r="D16" s="10">
        <v>435.65102750000011</v>
      </c>
      <c r="E16" s="10">
        <v>539.34586354000066</v>
      </c>
      <c r="F16" s="10">
        <v>693.60418285999992</v>
      </c>
      <c r="G16" s="10">
        <v>829.00792907999926</v>
      </c>
      <c r="H16" s="10">
        <v>847.00006139000061</v>
      </c>
      <c r="I16" s="10">
        <v>707.18602102999216</v>
      </c>
      <c r="J16" s="10">
        <v>787.14216032999889</v>
      </c>
      <c r="K16" s="10">
        <v>1158.5156285800006</v>
      </c>
      <c r="L16" s="10">
        <v>530.25702423000189</v>
      </c>
      <c r="M16" s="10">
        <v>840.5703179199968</v>
      </c>
      <c r="N16" s="10">
        <v>413.87350644500219</v>
      </c>
      <c r="O16" s="10">
        <v>842.38494589400341</v>
      </c>
      <c r="P16" s="10">
        <v>922.44498810899847</v>
      </c>
      <c r="Q16" s="10">
        <v>970.85661001499091</v>
      </c>
    </row>
    <row r="17" spans="2:17" x14ac:dyDescent="0.2">
      <c r="B17" s="1" t="s">
        <v>20</v>
      </c>
      <c r="C17" s="10">
        <v>34.953000000000003</v>
      </c>
      <c r="D17" s="10">
        <v>287.31271306000008</v>
      </c>
      <c r="E17" s="10">
        <v>452.41773122999996</v>
      </c>
      <c r="F17" s="10">
        <v>416.64292166999996</v>
      </c>
      <c r="G17" s="10">
        <v>509.42690237000119</v>
      </c>
      <c r="H17" s="10">
        <v>737.22842391999779</v>
      </c>
      <c r="I17" s="10">
        <v>547.0092202200002</v>
      </c>
      <c r="J17" s="10">
        <v>465.82049483999936</v>
      </c>
      <c r="K17" s="10">
        <v>417.70762331000037</v>
      </c>
      <c r="L17" s="10">
        <v>445.08668029999978</v>
      </c>
      <c r="M17" s="10">
        <v>474.80683689999773</v>
      </c>
      <c r="N17" s="10">
        <v>428.3589455400006</v>
      </c>
      <c r="O17" s="10">
        <v>550.76420980899752</v>
      </c>
      <c r="P17" s="10">
        <v>841.13254088299482</v>
      </c>
      <c r="Q17" s="10">
        <v>833.76076107298741</v>
      </c>
    </row>
    <row r="18" spans="2:17" x14ac:dyDescent="0.2">
      <c r="B18" s="1" t="s">
        <v>10</v>
      </c>
      <c r="C18" s="10">
        <v>19.109000000000002</v>
      </c>
      <c r="D18" s="10">
        <v>277.79874069999994</v>
      </c>
      <c r="E18" s="10">
        <v>450.84529229999998</v>
      </c>
      <c r="F18" s="10">
        <v>440.01928196999984</v>
      </c>
      <c r="G18" s="10">
        <v>451.58630399000009</v>
      </c>
      <c r="H18" s="10">
        <v>372.21838678999978</v>
      </c>
      <c r="I18" s="10">
        <v>202.98858157999993</v>
      </c>
      <c r="J18" s="10">
        <v>414.61573608000003</v>
      </c>
      <c r="K18" s="10">
        <v>675.38568372999998</v>
      </c>
      <c r="L18" s="10">
        <v>491.17614453999971</v>
      </c>
      <c r="M18" s="10">
        <v>580.68020226999988</v>
      </c>
      <c r="N18" s="10">
        <v>527.12170942000012</v>
      </c>
      <c r="O18" s="10">
        <v>582.50597930600043</v>
      </c>
      <c r="P18" s="10">
        <v>432.34935291599982</v>
      </c>
      <c r="Q18" s="10">
        <v>561.05554033499993</v>
      </c>
    </row>
    <row r="19" spans="2:17" x14ac:dyDescent="0.2">
      <c r="B19" s="1" t="s">
        <v>5</v>
      </c>
      <c r="C19" s="10">
        <v>24.478000000000002</v>
      </c>
      <c r="D19" s="10">
        <v>222.23869774999997</v>
      </c>
      <c r="E19" s="10">
        <v>287.70799300999988</v>
      </c>
      <c r="F19" s="10">
        <v>297.18897705000012</v>
      </c>
      <c r="G19" s="10">
        <v>272.03333874000009</v>
      </c>
      <c r="H19" s="10">
        <v>297.04019907000031</v>
      </c>
      <c r="I19" s="10">
        <v>273.42661083999946</v>
      </c>
      <c r="J19" s="10">
        <v>233.97467535000044</v>
      </c>
      <c r="K19" s="10">
        <v>253.06010192000005</v>
      </c>
      <c r="L19" s="10">
        <v>257.9158727800002</v>
      </c>
      <c r="M19" s="10">
        <v>250.9877942699996</v>
      </c>
      <c r="N19" s="10">
        <v>243.49865792999734</v>
      </c>
      <c r="O19" s="10">
        <v>280.60051119300084</v>
      </c>
      <c r="P19" s="10">
        <v>287.76771388599974</v>
      </c>
      <c r="Q19" s="10">
        <v>354.52502593999975</v>
      </c>
    </row>
    <row r="20" spans="2:17" x14ac:dyDescent="0.2">
      <c r="B20" s="1" t="s">
        <v>3</v>
      </c>
      <c r="C20" s="10">
        <v>11.817</v>
      </c>
      <c r="D20" s="10">
        <v>257.17757253999997</v>
      </c>
      <c r="E20" s="10">
        <v>554.95578</v>
      </c>
      <c r="F20" s="10">
        <v>426.65648293999999</v>
      </c>
      <c r="G20" s="10">
        <v>146.54255253999995</v>
      </c>
      <c r="H20" s="10">
        <v>249.69908278</v>
      </c>
      <c r="I20" s="10">
        <v>183.84053022000006</v>
      </c>
      <c r="J20" s="10">
        <v>106.70147830000001</v>
      </c>
      <c r="K20" s="10">
        <v>181.92237569000005</v>
      </c>
      <c r="L20" s="10">
        <v>214.90827616000007</v>
      </c>
      <c r="M20" s="10">
        <v>184.31662366999998</v>
      </c>
      <c r="N20" s="10">
        <v>193.33773193099998</v>
      </c>
      <c r="O20" s="10">
        <v>287.958525334</v>
      </c>
      <c r="P20" s="10">
        <v>230.359580908</v>
      </c>
      <c r="Q20" s="10">
        <v>348.31129906199999</v>
      </c>
    </row>
    <row r="21" spans="2:17" x14ac:dyDescent="0.2">
      <c r="B21" s="1" t="s">
        <v>8</v>
      </c>
      <c r="C21" s="10">
        <v>4.8600000000000003</v>
      </c>
      <c r="D21" s="10">
        <v>131.38797112999993</v>
      </c>
      <c r="E21" s="10">
        <v>133.82778079999997</v>
      </c>
      <c r="F21" s="10">
        <v>125.35035600000006</v>
      </c>
      <c r="G21" s="10">
        <v>153.43874968999981</v>
      </c>
      <c r="H21" s="10">
        <v>158.07879787000024</v>
      </c>
      <c r="I21" s="10">
        <v>137.19367659</v>
      </c>
      <c r="J21" s="10">
        <v>283.96975748999967</v>
      </c>
      <c r="K21" s="10">
        <v>263.70895906999982</v>
      </c>
      <c r="L21" s="10">
        <v>241.70970723000011</v>
      </c>
      <c r="M21" s="10">
        <v>118.75989375999995</v>
      </c>
      <c r="N21" s="10">
        <v>160.63212189499987</v>
      </c>
      <c r="O21" s="10">
        <v>168.46125459499987</v>
      </c>
      <c r="P21" s="10">
        <v>126.0957216840001</v>
      </c>
      <c r="Q21" s="10">
        <v>101.60117533200001</v>
      </c>
    </row>
    <row r="22" spans="2:17" x14ac:dyDescent="0.2">
      <c r="B22" s="1" t="s">
        <v>2</v>
      </c>
      <c r="C22" s="10">
        <v>111.883</v>
      </c>
      <c r="D22" s="10">
        <v>61.582493170000014</v>
      </c>
      <c r="E22" s="10">
        <v>84.595463650000028</v>
      </c>
      <c r="F22" s="10">
        <v>92.312570579999985</v>
      </c>
      <c r="G22" s="10">
        <v>158.16541193999984</v>
      </c>
      <c r="H22" s="10">
        <v>145.01336957999976</v>
      </c>
      <c r="I22" s="10">
        <v>87.398070360000006</v>
      </c>
      <c r="J22" s="10">
        <v>92.231219279999991</v>
      </c>
      <c r="K22" s="10">
        <v>89.116998969999869</v>
      </c>
      <c r="L22" s="10">
        <v>139.08385563000027</v>
      </c>
      <c r="M22" s="10">
        <v>215.55526091000004</v>
      </c>
      <c r="N22" s="10">
        <v>142.35137452499984</v>
      </c>
      <c r="O22" s="10">
        <v>204.92994113599914</v>
      </c>
      <c r="P22" s="10">
        <v>106.93120729600003</v>
      </c>
      <c r="Q22" s="10">
        <v>94.288049393999927</v>
      </c>
    </row>
    <row r="23" spans="2:17" x14ac:dyDescent="0.2">
      <c r="B23" s="1" t="s">
        <v>6</v>
      </c>
      <c r="C23" s="10">
        <v>11.617000000000001</v>
      </c>
      <c r="D23" s="10">
        <v>111.91448316</v>
      </c>
      <c r="E23" s="10">
        <v>167.27038737999999</v>
      </c>
      <c r="F23" s="10">
        <v>234.60571099999996</v>
      </c>
      <c r="G23" s="10">
        <v>77.87460965999999</v>
      </c>
      <c r="H23" s="10">
        <v>106.88237176999999</v>
      </c>
      <c r="I23" s="10">
        <v>111.22833367999989</v>
      </c>
      <c r="J23" s="10">
        <v>123.45664682999993</v>
      </c>
      <c r="K23" s="10">
        <v>139.51925016000013</v>
      </c>
      <c r="L23" s="10">
        <v>104.66875854999994</v>
      </c>
      <c r="M23" s="10">
        <v>86.385301369999937</v>
      </c>
      <c r="N23" s="10">
        <v>109.11232534000004</v>
      </c>
      <c r="O23" s="10">
        <v>123.15744794099993</v>
      </c>
      <c r="P23" s="10">
        <v>87.384046902000009</v>
      </c>
      <c r="Q23" s="10">
        <v>68.317212317000056</v>
      </c>
    </row>
    <row r="24" spans="2:17" ht="15.75" x14ac:dyDescent="0.25">
      <c r="B24" s="2" t="s">
        <v>13</v>
      </c>
      <c r="C24" s="4">
        <v>3223.6549999999997</v>
      </c>
      <c r="D24" s="4">
        <v>35554.682566460004</v>
      </c>
      <c r="E24" s="4">
        <v>45692.557990859998</v>
      </c>
      <c r="F24" s="4">
        <v>46014.663340379986</v>
      </c>
      <c r="G24" s="4">
        <v>41628.749762060077</v>
      </c>
      <c r="H24" s="4">
        <v>38451.586743720116</v>
      </c>
      <c r="I24" s="4">
        <v>33473.320396020106</v>
      </c>
      <c r="J24" s="4">
        <v>36192.358043669978</v>
      </c>
      <c r="K24" s="4">
        <v>44067.463859230527</v>
      </c>
      <c r="L24" s="4">
        <v>47804.579508130031</v>
      </c>
      <c r="M24" s="4">
        <v>45903.204701090333</v>
      </c>
      <c r="N24" s="4">
        <v>41510.837796142194</v>
      </c>
      <c r="O24" s="4">
        <v>60449.002328526076</v>
      </c>
      <c r="P24" s="4">
        <v>63379.146424340091</v>
      </c>
      <c r="Q24" s="4">
        <v>59835.738841053811</v>
      </c>
    </row>
    <row r="25" spans="2:17" ht="15.75" x14ac:dyDescent="0.25"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15.75" x14ac:dyDescent="0.25"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ht="15.75" x14ac:dyDescent="0.25"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ht="15.75" x14ac:dyDescent="0.25">
      <c r="B28" s="2" t="s">
        <v>24</v>
      </c>
    </row>
    <row r="30" spans="2:17" ht="15.75" x14ac:dyDescent="0.25">
      <c r="B30" s="2" t="s">
        <v>12</v>
      </c>
      <c r="C30" s="3">
        <v>1990</v>
      </c>
      <c r="D30" s="3">
        <v>2010</v>
      </c>
      <c r="E30" s="3">
        <v>2011</v>
      </c>
      <c r="F30" s="3">
        <v>2012</v>
      </c>
      <c r="G30" s="3">
        <v>2013</v>
      </c>
      <c r="H30" s="3">
        <v>2014</v>
      </c>
      <c r="I30" s="3">
        <v>2015</v>
      </c>
      <c r="J30" s="3">
        <v>2016</v>
      </c>
      <c r="K30" s="3">
        <v>2017</v>
      </c>
      <c r="L30" s="3">
        <v>2018</v>
      </c>
      <c r="M30" s="3">
        <v>2019</v>
      </c>
      <c r="N30" s="3">
        <v>2020</v>
      </c>
      <c r="O30" s="3">
        <v>2021</v>
      </c>
      <c r="P30" s="3">
        <v>2022</v>
      </c>
      <c r="Q30" s="3">
        <v>2023</v>
      </c>
    </row>
    <row r="31" spans="2:17" x14ac:dyDescent="0.2">
      <c r="B31" s="1" t="s">
        <v>16</v>
      </c>
      <c r="C31" s="5">
        <f>+C4/C$24</f>
        <v>1.0602251171418779E-2</v>
      </c>
      <c r="D31" s="5">
        <f>+D4/D$24</f>
        <v>0.15291001944589433</v>
      </c>
      <c r="E31" s="5">
        <f>+E4/E$24</f>
        <v>0.15240145836096441</v>
      </c>
      <c r="F31" s="5">
        <f>+F4/F$24</f>
        <v>0.17046622863578739</v>
      </c>
      <c r="G31" s="5">
        <f>+G4/G$24</f>
        <v>0.17638262894798551</v>
      </c>
      <c r="H31" s="5">
        <f>+H4/H$24</f>
        <v>0.1831546652427857</v>
      </c>
      <c r="I31" s="5">
        <f>+I4/I$24</f>
        <v>0.22081317505116196</v>
      </c>
      <c r="J31" s="5">
        <f>+J4/J$24</f>
        <v>0.23464344344027313</v>
      </c>
      <c r="K31" s="5">
        <f>+K4/K$24</f>
        <v>0.26382805575444485</v>
      </c>
      <c r="L31" s="5">
        <f>+L4/L$24</f>
        <v>0.27690221921267516</v>
      </c>
      <c r="M31" s="5">
        <f>+M4/M$24</f>
        <v>0.29509897669079921</v>
      </c>
      <c r="N31" s="5">
        <f>+N4/N$24</f>
        <v>0.3024935476802153</v>
      </c>
      <c r="O31" s="5">
        <f>+O4/O$24</f>
        <v>0.3482047980397055</v>
      </c>
      <c r="P31" s="5">
        <f>+P4/P$24</f>
        <v>0.33192150884857763</v>
      </c>
      <c r="Q31" s="5">
        <f>+Q4/Q$24</f>
        <v>0.34032757356937315</v>
      </c>
    </row>
    <row r="32" spans="2:17" x14ac:dyDescent="0.2">
      <c r="B32" s="1" t="s">
        <v>14</v>
      </c>
      <c r="C32" s="5">
        <f>+C5/C$24</f>
        <v>0.22782183577336906</v>
      </c>
      <c r="D32" s="5">
        <f>+D5/D$24</f>
        <v>0.17121246977360075</v>
      </c>
      <c r="E32" s="5">
        <f>+E5/E$24</f>
        <v>0.1291874395325113</v>
      </c>
      <c r="F32" s="5">
        <f>+F5/F$24</f>
        <v>0.1375932093597213</v>
      </c>
      <c r="G32" s="5">
        <f>+G5/G$24</f>
        <v>0.17746739142507789</v>
      </c>
      <c r="H32" s="5">
        <f>+H5/H$24</f>
        <v>0.16053237439904122</v>
      </c>
      <c r="I32" s="5">
        <f>+I5/I$24</f>
        <v>0.15015044782643375</v>
      </c>
      <c r="J32" s="5">
        <f>+J5/J$24</f>
        <v>0.17309429895010045</v>
      </c>
      <c r="K32" s="5">
        <f>+K5/K$24</f>
        <v>0.15640544697415754</v>
      </c>
      <c r="L32" s="5">
        <f>+L5/L$24</f>
        <v>0.16837776123480436</v>
      </c>
      <c r="M32" s="5">
        <f>+M5/M$24</f>
        <v>0.12436868169979186</v>
      </c>
      <c r="N32" s="5">
        <f>+N5/N$24</f>
        <v>0.15060664075354249</v>
      </c>
      <c r="O32" s="5">
        <f>+O5/O$24</f>
        <v>0.11838533489740996</v>
      </c>
      <c r="P32" s="5">
        <f>+P5/P$24</f>
        <v>0.13584661230784165</v>
      </c>
      <c r="Q32" s="5">
        <f>+Q5/Q$24</f>
        <v>0.15114507452387896</v>
      </c>
    </row>
    <row r="33" spans="2:17" x14ac:dyDescent="0.2">
      <c r="B33" s="1" t="s">
        <v>4</v>
      </c>
      <c r="C33" s="5">
        <f>+C6/C$24</f>
        <v>0.33307348335972675</v>
      </c>
      <c r="D33" s="5">
        <f>+D6/D$24</f>
        <v>0.18483854174047631</v>
      </c>
      <c r="E33" s="5">
        <f>+E6/E$24</f>
        <v>0.18410792609340773</v>
      </c>
      <c r="F33" s="5">
        <f>+F6/F$24</f>
        <v>0.17647993002490889</v>
      </c>
      <c r="G33" s="5">
        <f>+G6/G$24</f>
        <v>0.16491893358341955</v>
      </c>
      <c r="H33" s="5">
        <f>+H6/H$24</f>
        <v>0.16805201991138516</v>
      </c>
      <c r="I33" s="5">
        <f>+I6/I$24</f>
        <v>0.16370300569140739</v>
      </c>
      <c r="J33" s="5">
        <f>+J6/J$24</f>
        <v>0.15469080790382858</v>
      </c>
      <c r="K33" s="5">
        <f>+K6/K$24</f>
        <v>0.14776509154874068</v>
      </c>
      <c r="L33" s="5">
        <f>+L6/L$24</f>
        <v>0.1516614444994118</v>
      </c>
      <c r="M33" s="5">
        <f>+M6/M$24</f>
        <v>0.13438841396477663</v>
      </c>
      <c r="N33" s="5">
        <f>+N6/N$24</f>
        <v>0.13555059427268254</v>
      </c>
      <c r="O33" s="5">
        <f>+O6/O$24</f>
        <v>0.1419342473951499</v>
      </c>
      <c r="P33" s="5">
        <f>+P6/P$24</f>
        <v>0.13889204798427759</v>
      </c>
      <c r="Q33" s="5">
        <f>+Q6/Q$24</f>
        <v>0.12741298044031391</v>
      </c>
    </row>
    <row r="34" spans="2:17" x14ac:dyDescent="0.2">
      <c r="B34" s="1" t="s">
        <v>19</v>
      </c>
      <c r="C34" s="5">
        <f>+C7/C$24</f>
        <v>8.6584947830955859E-3</v>
      </c>
      <c r="D34" s="5">
        <f>+D7/D$24</f>
        <v>9.3640579775016844E-2</v>
      </c>
      <c r="E34" s="5">
        <f>+E7/E$24</f>
        <v>9.2622093969581792E-2</v>
      </c>
      <c r="F34" s="5">
        <f>+F7/F$24</f>
        <v>7.4940240238678707E-2</v>
      </c>
      <c r="G34" s="5">
        <f>+G7/G$24</f>
        <v>6.5521013601659239E-2</v>
      </c>
      <c r="H34" s="5">
        <f>+H7/H$24</f>
        <v>6.6741302841010555E-2</v>
      </c>
      <c r="I34" s="5">
        <f>+I7/I$24</f>
        <v>7.196013765238525E-2</v>
      </c>
      <c r="J34" s="5">
        <f>+J7/J$24</f>
        <v>4.6563737523168842E-2</v>
      </c>
      <c r="K34" s="5">
        <f>+K7/K$24</f>
        <v>2.728017953132535E-2</v>
      </c>
      <c r="L34" s="5">
        <f>+L7/L$24</f>
        <v>1.930183444126049E-2</v>
      </c>
      <c r="M34" s="5">
        <f>+M7/M$24</f>
        <v>5.2455425585412434E-2</v>
      </c>
      <c r="N34" s="5">
        <f>+N7/N$24</f>
        <v>5.9632815918402464E-2</v>
      </c>
      <c r="O34" s="5">
        <f>+O7/O$24</f>
        <v>4.5806542892790458E-2</v>
      </c>
      <c r="P34" s="5">
        <f>+P7/P$24</f>
        <v>4.2353461752225832E-2</v>
      </c>
      <c r="Q34" s="5">
        <f>+Q7/Q$24</f>
        <v>4.8993384820823264E-2</v>
      </c>
    </row>
    <row r="35" spans="2:17" x14ac:dyDescent="0.2">
      <c r="B35" s="1" t="s">
        <v>17</v>
      </c>
      <c r="C35" s="5">
        <f>+C8/C$24</f>
        <v>4.4116383421923255E-2</v>
      </c>
      <c r="D35" s="5">
        <f>+D8/D$24</f>
        <v>3.5708257289228496E-2</v>
      </c>
      <c r="E35" s="5">
        <f>+E8/E$24</f>
        <v>4.7218283539336409E-2</v>
      </c>
      <c r="F35" s="5">
        <f>+F8/F$24</f>
        <v>4.1386798416469153E-2</v>
      </c>
      <c r="G35" s="5">
        <f>+G8/G$24</f>
        <v>4.4169467498535932E-2</v>
      </c>
      <c r="H35" s="5">
        <f>+H8/H$24</f>
        <v>4.385333467195323E-2</v>
      </c>
      <c r="I35" s="5">
        <f>+I8/I$24</f>
        <v>4.4786637380265552E-2</v>
      </c>
      <c r="J35" s="5">
        <f>+J8/J$24</f>
        <v>5.0732597875344156E-2</v>
      </c>
      <c r="K35" s="5">
        <f>+K8/K$24</f>
        <v>5.7795589755649489E-2</v>
      </c>
      <c r="L35" s="5">
        <f>+L8/L$24</f>
        <v>6.1350471029898254E-2</v>
      </c>
      <c r="M35" s="5">
        <f>+M8/M$24</f>
        <v>5.7278582250871658E-2</v>
      </c>
      <c r="N35" s="5">
        <f>+N8/N$24</f>
        <v>6.853361779670937E-2</v>
      </c>
      <c r="O35" s="5">
        <f>+O8/O$24</f>
        <v>6.0141171125472979E-2</v>
      </c>
      <c r="P35" s="5">
        <f>+P8/P$24</f>
        <v>5.4842579340894058E-2</v>
      </c>
      <c r="Q35" s="5">
        <f>+Q8/Q$24</f>
        <v>4.5744160216737058E-2</v>
      </c>
    </row>
    <row r="36" spans="2:17" x14ac:dyDescent="0.2">
      <c r="B36" s="1" t="s">
        <v>9</v>
      </c>
      <c r="C36" s="5">
        <f>+C9/C$24</f>
        <v>6.207301960042251E-2</v>
      </c>
      <c r="D36" s="5">
        <f>+D9/D$24</f>
        <v>7.0654562133533258E-2</v>
      </c>
      <c r="E36" s="5">
        <f>+E9/E$24</f>
        <v>7.1513992951623251E-2</v>
      </c>
      <c r="F36" s="5">
        <f>+F9/F$24</f>
        <v>7.874987728422829E-2</v>
      </c>
      <c r="G36" s="5">
        <f>+G9/G$24</f>
        <v>7.6298529822885472E-2</v>
      </c>
      <c r="H36" s="5">
        <f>+H9/H$24</f>
        <v>8.4559973398523794E-2</v>
      </c>
      <c r="I36" s="5">
        <f>+I9/I$24</f>
        <v>7.0364907196062115E-2</v>
      </c>
      <c r="J36" s="5">
        <f>+J9/J$24</f>
        <v>5.5494172686581099E-2</v>
      </c>
      <c r="K36" s="5">
        <f>+K9/K$24</f>
        <v>4.9013829097577601E-2</v>
      </c>
      <c r="L36" s="5">
        <f>+L9/L$24</f>
        <v>4.8404451065958358E-2</v>
      </c>
      <c r="M36" s="5">
        <f>+M9/M$24</f>
        <v>5.0836557882735507E-2</v>
      </c>
      <c r="N36" s="5">
        <f>+N9/N$24</f>
        <v>4.5792919079910177E-2</v>
      </c>
      <c r="O36" s="5">
        <f>+O9/O$24</f>
        <v>4.291586478613954E-2</v>
      </c>
      <c r="P36" s="5">
        <f>+P9/P$24</f>
        <v>5.2277597121685948E-2</v>
      </c>
      <c r="Q36" s="5">
        <f>+Q9/Q$24</f>
        <v>4.4287482872389837E-2</v>
      </c>
    </row>
    <row r="37" spans="2:17" x14ac:dyDescent="0.2">
      <c r="B37" s="1" t="s">
        <v>21</v>
      </c>
      <c r="C37" s="5">
        <f>+C10/C$24</f>
        <v>6.915442254211447E-3</v>
      </c>
      <c r="D37" s="5">
        <f>+D10/D$24</f>
        <v>6.1591800694791978E-3</v>
      </c>
      <c r="E37" s="5">
        <f>+E10/E$24</f>
        <v>5.430811067956353E-3</v>
      </c>
      <c r="F37" s="5">
        <f>+F10/F$24</f>
        <v>8.4004455897168373E-3</v>
      </c>
      <c r="G37" s="5">
        <f>+G10/G$24</f>
        <v>1.423664373077419E-2</v>
      </c>
      <c r="H37" s="5">
        <f>+H10/H$24</f>
        <v>8.3547377483054464E-3</v>
      </c>
      <c r="I37" s="5">
        <f>+I10/I$24</f>
        <v>2.0218917598639818E-2</v>
      </c>
      <c r="J37" s="5">
        <f>+J10/J$24</f>
        <v>2.5734490214099199E-2</v>
      </c>
      <c r="K37" s="5">
        <f>+K10/K$24</f>
        <v>4.4572829689144257E-2</v>
      </c>
      <c r="L37" s="5">
        <f>+L10/L$24</f>
        <v>5.1904939937982335E-2</v>
      </c>
      <c r="M37" s="5">
        <f>+M10/M$24</f>
        <v>3.8927060293625984E-2</v>
      </c>
      <c r="N37" s="5">
        <f>+N10/N$24</f>
        <v>2.794347910848002E-2</v>
      </c>
      <c r="O37" s="5">
        <f>+O10/O$24</f>
        <v>4.2047379492325607E-2</v>
      </c>
      <c r="P37" s="5">
        <f>+P10/P$24</f>
        <v>3.6322509109856113E-2</v>
      </c>
      <c r="Q37" s="5">
        <f>+Q10/Q$24</f>
        <v>4.1045630532482363E-2</v>
      </c>
    </row>
    <row r="38" spans="2:17" x14ac:dyDescent="0.2">
      <c r="B38" s="1" t="s">
        <v>15</v>
      </c>
      <c r="C38" s="5">
        <f>+C11/C$24</f>
        <v>0.13498435781744636</v>
      </c>
      <c r="D38" s="5">
        <f>+D11/D$24</f>
        <v>5.0408230942854529E-2</v>
      </c>
      <c r="E38" s="5">
        <f>+E11/E$24</f>
        <v>4.7596859594620101E-2</v>
      </c>
      <c r="F38" s="5">
        <f>+F11/F$24</f>
        <v>5.5882884086722283E-2</v>
      </c>
      <c r="G38" s="5">
        <f>+G11/G$24</f>
        <v>5.3517680581665138E-2</v>
      </c>
      <c r="H38" s="5">
        <f>+H11/H$24</f>
        <v>4.1194237053135276E-2</v>
      </c>
      <c r="I38" s="5">
        <f>+I11/I$24</f>
        <v>3.3380607266940129E-2</v>
      </c>
      <c r="J38" s="5">
        <f>+J11/J$24</f>
        <v>3.4943620753696399E-2</v>
      </c>
      <c r="K38" s="5">
        <f>+K11/K$24</f>
        <v>4.2663623185707447E-2</v>
      </c>
      <c r="L38" s="5">
        <f>+L11/L$24</f>
        <v>4.5622495174527884E-2</v>
      </c>
      <c r="M38" s="5">
        <f>+M11/M$24</f>
        <v>4.3032297515887503E-2</v>
      </c>
      <c r="N38" s="5">
        <f>+N11/N$24</f>
        <v>4.8065016161452229E-2</v>
      </c>
      <c r="O38" s="5">
        <f>+O11/O$24</f>
        <v>4.8503056951651871E-2</v>
      </c>
      <c r="P38" s="5">
        <f>+P11/P$24</f>
        <v>4.9824612462598117E-2</v>
      </c>
      <c r="Q38" s="5">
        <f>+Q11/Q$24</f>
        <v>3.3533651094407563E-2</v>
      </c>
    </row>
    <row r="39" spans="2:17" x14ac:dyDescent="0.2">
      <c r="B39" s="1" t="s">
        <v>7</v>
      </c>
      <c r="C39" s="5">
        <f>+C12/C$24</f>
        <v>4.5815076365181763E-2</v>
      </c>
      <c r="D39" s="5">
        <f>+D12/D$24</f>
        <v>3.1780844952780697E-2</v>
      </c>
      <c r="E39" s="5">
        <f>+E12/E$24</f>
        <v>3.3147993029258097E-2</v>
      </c>
      <c r="F39" s="5">
        <f>+F12/F$24</f>
        <v>3.5756457276655884E-2</v>
      </c>
      <c r="G39" s="5">
        <f>+G12/G$24</f>
        <v>4.60144107317337E-2</v>
      </c>
      <c r="H39" s="5">
        <f>+H12/H$24</f>
        <v>4.7540788822675706E-2</v>
      </c>
      <c r="I39" s="5">
        <f>+I12/I$24</f>
        <v>3.7352269767915107E-2</v>
      </c>
      <c r="J39" s="5">
        <f>+J12/J$24</f>
        <v>3.7997180552608874E-2</v>
      </c>
      <c r="K39" s="5">
        <f>+K12/K$24</f>
        <v>4.087692620783015E-2</v>
      </c>
      <c r="L39" s="5">
        <f>+L12/L$24</f>
        <v>4.1080121185377586E-2</v>
      </c>
      <c r="M39" s="5">
        <f>+M12/M$24</f>
        <v>3.5622075496422934E-2</v>
      </c>
      <c r="N39" s="5">
        <f>+N12/N$24</f>
        <v>2.2619142457617612E-2</v>
      </c>
      <c r="O39" s="5">
        <f>+O12/O$24</f>
        <v>2.2176851478132292E-2</v>
      </c>
      <c r="P39" s="5">
        <f>+P12/P$24</f>
        <v>3.0217799637997166E-2</v>
      </c>
      <c r="Q39" s="5">
        <f>+Q12/Q$24</f>
        <v>3.2201458784411267E-2</v>
      </c>
    </row>
    <row r="40" spans="2:17" x14ac:dyDescent="0.2">
      <c r="B40" s="1" t="s">
        <v>0</v>
      </c>
      <c r="C40" s="5">
        <f>+C13/C$24</f>
        <v>1.6851369020568271E-2</v>
      </c>
      <c r="D40" s="5">
        <f>+D13/D$24</f>
        <v>3.8624370970069231E-2</v>
      </c>
      <c r="E40" s="5">
        <f>+E13/E$24</f>
        <v>4.3311718237483483E-2</v>
      </c>
      <c r="F40" s="5">
        <f>+F13/F$24</f>
        <v>4.4109470243996189E-2</v>
      </c>
      <c r="G40" s="5">
        <f>+G13/G$24</f>
        <v>4.0116046821132484E-2</v>
      </c>
      <c r="H40" s="5">
        <f>+H13/H$24</f>
        <v>4.0140861540443412E-2</v>
      </c>
      <c r="I40" s="5">
        <f>+I13/I$24</f>
        <v>3.2163111260931042E-2</v>
      </c>
      <c r="J40" s="5">
        <f>+J13/J$24</f>
        <v>2.7958175117494762E-2</v>
      </c>
      <c r="K40" s="5">
        <f>+K13/K$24</f>
        <v>2.3624067081226698E-2</v>
      </c>
      <c r="L40" s="5">
        <f>+L13/L$24</f>
        <v>2.5675594560165643E-2</v>
      </c>
      <c r="M40" s="5">
        <f>+M13/M$24</f>
        <v>2.8382581202636998E-2</v>
      </c>
      <c r="N40" s="5">
        <f>+N13/N$24</f>
        <v>2.7120779949124502E-2</v>
      </c>
      <c r="O40" s="5">
        <f>+O13/O$24</f>
        <v>2.9304761473805081E-2</v>
      </c>
      <c r="P40" s="5">
        <f>+P13/P$24</f>
        <v>3.1681645261394879E-2</v>
      </c>
      <c r="Q40" s="5">
        <f>+Q13/Q$24</f>
        <v>2.8584514335811127E-2</v>
      </c>
    </row>
    <row r="41" spans="2:17" x14ac:dyDescent="0.2">
      <c r="B41" s="1" t="s">
        <v>18</v>
      </c>
      <c r="C41" s="5">
        <f>+C14/C$24</f>
        <v>8.6038983700178848E-3</v>
      </c>
      <c r="D41" s="5">
        <f>+D14/D$24</f>
        <v>0.10910754775207766</v>
      </c>
      <c r="E41" s="5">
        <f>+E14/E$24</f>
        <v>0.13065941069165429</v>
      </c>
      <c r="F41" s="5">
        <f>+F14/F$24</f>
        <v>0.11171985209546792</v>
      </c>
      <c r="G41" s="5">
        <f>+G14/G$24</f>
        <v>7.3792905705510614E-2</v>
      </c>
      <c r="H41" s="5">
        <f>+H14/H$24</f>
        <v>7.1926618344084189E-2</v>
      </c>
      <c r="I41" s="5">
        <f>+I14/I$24</f>
        <v>8.1028810215149197E-2</v>
      </c>
      <c r="J41" s="5">
        <f>+J14/J$24</f>
        <v>7.1886756227121471E-2</v>
      </c>
      <c r="K41" s="5">
        <f>+K14/K$24</f>
        <v>5.4098250172857208E-2</v>
      </c>
      <c r="L41" s="5">
        <f>+L14/L$24</f>
        <v>4.499239346021662E-2</v>
      </c>
      <c r="M41" s="5">
        <f>+M14/M$24</f>
        <v>5.0660378149910701E-2</v>
      </c>
      <c r="N41" s="5">
        <f>+N14/N$24</f>
        <v>3.4674244749614905E-2</v>
      </c>
      <c r="O41" s="5">
        <f>+O14/O$24</f>
        <v>3.3418094638556509E-2</v>
      </c>
      <c r="P41" s="5">
        <f>+P14/P$24</f>
        <v>3.2326436917934832E-2</v>
      </c>
      <c r="Q41" s="5">
        <f>+Q14/Q$24</f>
        <v>2.8269635822386129E-2</v>
      </c>
    </row>
    <row r="42" spans="2:17" x14ac:dyDescent="0.2">
      <c r="B42" s="1" t="s">
        <v>1</v>
      </c>
      <c r="C42" s="5">
        <f>+C15/C$24</f>
        <v>1.9820979602345787E-2</v>
      </c>
      <c r="D42" s="5">
        <f>+D15/D$24</f>
        <v>4.7492459178721429E-3</v>
      </c>
      <c r="E42" s="5">
        <f>+E15/E$24</f>
        <v>4.3468419069409535E-3</v>
      </c>
      <c r="F42" s="5">
        <f>+F15/F$24</f>
        <v>5.2643528904714491E-3</v>
      </c>
      <c r="G42" s="5">
        <f>+G15/G$24</f>
        <v>5.1537343829992296E-3</v>
      </c>
      <c r="H42" s="5">
        <f>+H15/H$24</f>
        <v>8.1873050477277182E-3</v>
      </c>
      <c r="I42" s="5">
        <f>+I15/I$24</f>
        <v>6.8521640633915342E-3</v>
      </c>
      <c r="J42" s="5">
        <f>+J15/J$24</f>
        <v>1.6966748866406072E-2</v>
      </c>
      <c r="K42" s="5">
        <f>+K15/K$24</f>
        <v>1.9938158347997597E-2</v>
      </c>
      <c r="L42" s="5">
        <f>+L15/L$24</f>
        <v>1.4002968096731315E-2</v>
      </c>
      <c r="M42" s="5">
        <f>+M15/M$24</f>
        <v>2.8995372367071056E-2</v>
      </c>
      <c r="N42" s="5">
        <f>+N15/N$24</f>
        <v>2.3528474000319242E-2</v>
      </c>
      <c r="O42" s="5">
        <f>+O15/O$24</f>
        <v>1.6858952229672791E-2</v>
      </c>
      <c r="P42" s="5">
        <f>+P15/P$24</f>
        <v>1.5615214813920612E-2</v>
      </c>
      <c r="Q42" s="5">
        <f>+Q15/Q$24</f>
        <v>2.2756708829084458E-2</v>
      </c>
    </row>
    <row r="43" spans="2:17" x14ac:dyDescent="0.2">
      <c r="B43" s="1" t="s">
        <v>11</v>
      </c>
      <c r="C43" s="5">
        <f>+C16/C$24</f>
        <v>1.2815887556205613E-2</v>
      </c>
      <c r="D43" s="5">
        <f>+D16/D$24</f>
        <v>1.2252985993776392E-2</v>
      </c>
      <c r="E43" s="5">
        <f>+E16/E$24</f>
        <v>1.1803801040158168E-2</v>
      </c>
      <c r="F43" s="5">
        <f>+F16/F$24</f>
        <v>1.5073546832870779E-2</v>
      </c>
      <c r="G43" s="5">
        <f>+G16/G$24</f>
        <v>1.9914312435958544E-2</v>
      </c>
      <c r="H43" s="5">
        <f>+H16/H$24</f>
        <v>2.2027701146255869E-2</v>
      </c>
      <c r="I43" s="5">
        <f>+I16/I$24</f>
        <v>2.1126856035294149E-2</v>
      </c>
      <c r="J43" s="5">
        <f>+J16/J$24</f>
        <v>2.1748849836759107E-2</v>
      </c>
      <c r="K43" s="5">
        <f>+K16/K$24</f>
        <v>2.6289591619812126E-2</v>
      </c>
      <c r="L43" s="5">
        <f>+L16/L$24</f>
        <v>1.1092180491616335E-2</v>
      </c>
      <c r="M43" s="5">
        <f>+M16/M$24</f>
        <v>1.8311800306614123E-2</v>
      </c>
      <c r="N43" s="5">
        <f>+N16/N$24</f>
        <v>9.9702518286312568E-3</v>
      </c>
      <c r="O43" s="5">
        <f>+O16/O$24</f>
        <v>1.393546482894523E-2</v>
      </c>
      <c r="P43" s="5">
        <f>+P16/P$24</f>
        <v>1.4554392732476801E-2</v>
      </c>
      <c r="Q43" s="5">
        <f>+Q16/Q$24</f>
        <v>1.6225363450327747E-2</v>
      </c>
    </row>
    <row r="44" spans="2:17" x14ac:dyDescent="0.2">
      <c r="B44" s="1" t="s">
        <v>20</v>
      </c>
      <c r="C44" s="5">
        <f>+C17/C$24</f>
        <v>1.0842661513096161E-2</v>
      </c>
      <c r="D44" s="5">
        <f>+D17/D$24</f>
        <v>8.0808684629076789E-3</v>
      </c>
      <c r="E44" s="5">
        <f>+E17/E$24</f>
        <v>9.9013439195174465E-3</v>
      </c>
      <c r="F44" s="5">
        <f>+F17/F$24</f>
        <v>9.0545685097814591E-3</v>
      </c>
      <c r="G44" s="5">
        <f>+G17/G$24</f>
        <v>1.2237381744149485E-2</v>
      </c>
      <c r="H44" s="5">
        <f>+H17/H$24</f>
        <v>1.9172899907450539E-2</v>
      </c>
      <c r="I44" s="5">
        <f>+I17/I$24</f>
        <v>1.634164802739552E-2</v>
      </c>
      <c r="J44" s="5">
        <f>+J17/J$24</f>
        <v>1.287068652111412E-2</v>
      </c>
      <c r="K44" s="5">
        <f>+K17/K$24</f>
        <v>9.4788214870801073E-3</v>
      </c>
      <c r="L44" s="5">
        <f>+L17/L$24</f>
        <v>9.3105448239389869E-3</v>
      </c>
      <c r="M44" s="5">
        <f>+M17/M$24</f>
        <v>1.034365334603141E-2</v>
      </c>
      <c r="N44" s="5">
        <f>+N17/N$24</f>
        <v>1.0319207423460148E-2</v>
      </c>
      <c r="O44" s="5">
        <f>+O17/O$24</f>
        <v>9.1112208405975652E-3</v>
      </c>
      <c r="P44" s="5">
        <f>+P17/P$24</f>
        <v>1.3271440029365349E-2</v>
      </c>
      <c r="Q44" s="5">
        <f>+Q17/Q$24</f>
        <v>1.3934160039166041E-2</v>
      </c>
    </row>
    <row r="45" spans="2:17" x14ac:dyDescent="0.2">
      <c r="B45" s="1" t="s">
        <v>10</v>
      </c>
      <c r="C45" s="5">
        <f>+C18/C$24</f>
        <v>5.927743508533017E-3</v>
      </c>
      <c r="D45" s="5">
        <f>+D18/D$24</f>
        <v>7.813281420266634E-3</v>
      </c>
      <c r="E45" s="5">
        <f>+E18/E$24</f>
        <v>9.8669304614152648E-3</v>
      </c>
      <c r="F45" s="5">
        <f>+F18/F$24</f>
        <v>9.5625883148396876E-3</v>
      </c>
      <c r="G45" s="5">
        <f>+G18/G$24</f>
        <v>1.0847942985824912E-2</v>
      </c>
      <c r="H45" s="5">
        <f>+H18/H$24</f>
        <v>9.680182752166663E-3</v>
      </c>
      <c r="I45" s="5">
        <f>+I18/I$24</f>
        <v>6.0641902021806825E-3</v>
      </c>
      <c r="J45" s="5">
        <f>+J18/J$24</f>
        <v>1.1455891754268166E-2</v>
      </c>
      <c r="K45" s="5">
        <f>+K18/K$24</f>
        <v>1.5326175472395181E-2</v>
      </c>
      <c r="L45" s="5">
        <f>+L18/L$24</f>
        <v>1.0274667188662675E-2</v>
      </c>
      <c r="M45" s="5">
        <f>+M18/M$24</f>
        <v>1.2650101578990781E-2</v>
      </c>
      <c r="N45" s="5">
        <f>+N18/N$24</f>
        <v>1.2698411725840622E-2</v>
      </c>
      <c r="O45" s="5">
        <f>+O18/O$24</f>
        <v>9.6363208137037193E-3</v>
      </c>
      <c r="P45" s="5">
        <f>+P18/P$24</f>
        <v>6.821634201592223E-3</v>
      </c>
      <c r="Q45" s="5">
        <f>+Q18/Q$24</f>
        <v>9.376595847264026E-3</v>
      </c>
    </row>
    <row r="46" spans="2:17" x14ac:dyDescent="0.2">
      <c r="B46" s="1" t="s">
        <v>5</v>
      </c>
      <c r="C46" s="5">
        <f>+C19/C$24</f>
        <v>7.5932443142954203E-3</v>
      </c>
      <c r="D46" s="5">
        <f>+D19/D$24</f>
        <v>6.250616844478472E-3</v>
      </c>
      <c r="E46" s="5">
        <f>+E19/E$24</f>
        <v>6.2966050853959822E-3</v>
      </c>
      <c r="F46" s="5">
        <f>+F19/F$24</f>
        <v>6.4585711483235633E-3</v>
      </c>
      <c r="G46" s="5">
        <f>+G19/G$24</f>
        <v>6.5347467866529079E-3</v>
      </c>
      <c r="H46" s="5">
        <f>+H19/H$24</f>
        <v>7.7250439897259297E-3</v>
      </c>
      <c r="I46" s="5">
        <f>+I19/I$24</f>
        <v>8.1684938215005765E-3</v>
      </c>
      <c r="J46" s="5">
        <f>+J19/J$24</f>
        <v>6.4647535556452218E-3</v>
      </c>
      <c r="K46" s="5">
        <f>+K19/K$24</f>
        <v>5.7425610588432621E-3</v>
      </c>
      <c r="L46" s="5">
        <f>+L19/L$24</f>
        <v>5.3952126644297108E-3</v>
      </c>
      <c r="M46" s="5">
        <f>+M19/M$24</f>
        <v>5.4677619112732216E-3</v>
      </c>
      <c r="N46" s="5">
        <f>+N19/N$24</f>
        <v>5.8659056491658394E-3</v>
      </c>
      <c r="O46" s="5">
        <f>+O19/O$24</f>
        <v>4.6419378382459185E-3</v>
      </c>
      <c r="P46" s="5">
        <f>+P19/P$24</f>
        <v>4.5404163691211462E-3</v>
      </c>
      <c r="Q46" s="5">
        <f>+Q19/Q$24</f>
        <v>5.9249711427772512E-3</v>
      </c>
    </row>
    <row r="47" spans="2:17" x14ac:dyDescent="0.2">
      <c r="B47" s="1" t="s">
        <v>3</v>
      </c>
      <c r="C47" s="5">
        <f>+C20/C$24</f>
        <v>3.6657148485182197E-3</v>
      </c>
      <c r="D47" s="5">
        <f>+D20/D$24</f>
        <v>7.2332968255102558E-3</v>
      </c>
      <c r="E47" s="5">
        <f>+E20/E$24</f>
        <v>1.2145430337058592E-2</v>
      </c>
      <c r="F47" s="5">
        <f>+F20/F$24</f>
        <v>9.2721852550334601E-3</v>
      </c>
      <c r="G47" s="5">
        <f>+G20/G$24</f>
        <v>3.5202246855262753E-3</v>
      </c>
      <c r="H47" s="5">
        <f>+H20/H$24</f>
        <v>6.493856402968355E-3</v>
      </c>
      <c r="I47" s="5">
        <f>+I20/I$24</f>
        <v>5.492151003993564E-3</v>
      </c>
      <c r="J47" s="5">
        <f>+J20/J$24</f>
        <v>2.9481770204431881E-3</v>
      </c>
      <c r="K47" s="5">
        <f>+K20/K$24</f>
        <v>4.1282696973697968E-3</v>
      </c>
      <c r="L47" s="5">
        <f>+L20/L$24</f>
        <v>4.495558341297637E-3</v>
      </c>
      <c r="M47" s="5">
        <f>+M20/M$24</f>
        <v>4.0153323688448695E-3</v>
      </c>
      <c r="N47" s="5">
        <f>+N20/N$24</f>
        <v>4.657524208026652E-3</v>
      </c>
      <c r="O47" s="5">
        <f>+O20/O$24</f>
        <v>4.7636605112027046E-3</v>
      </c>
      <c r="P47" s="5">
        <f>+P20/P$24</f>
        <v>3.6346273798905696E-3</v>
      </c>
      <c r="Q47" s="5">
        <f>+Q20/Q$24</f>
        <v>5.8211247292733461E-3</v>
      </c>
    </row>
    <row r="48" spans="2:17" x14ac:dyDescent="0.2">
      <c r="B48" s="1" t="s">
        <v>8</v>
      </c>
      <c r="C48" s="5">
        <f>+C21/C$24</f>
        <v>1.5076054974865489E-3</v>
      </c>
      <c r="D48" s="5">
        <f>+D21/D$24</f>
        <v>3.6953774199616359E-3</v>
      </c>
      <c r="E48" s="5">
        <f>+E21/E$24</f>
        <v>2.9288747814637537E-3</v>
      </c>
      <c r="F48" s="5">
        <f>+F21/F$24</f>
        <v>2.7241393699386114E-3</v>
      </c>
      <c r="G48" s="5">
        <f>+G21/G$24</f>
        <v>3.6858841682015147E-3</v>
      </c>
      <c r="H48" s="5">
        <f>+H21/H$24</f>
        <v>4.1111124730325351E-3</v>
      </c>
      <c r="I48" s="5">
        <f>+I21/I$24</f>
        <v>4.0985977777786269E-3</v>
      </c>
      <c r="J48" s="5">
        <f>+J21/J$24</f>
        <v>7.8461247854411578E-3</v>
      </c>
      <c r="K48" s="5">
        <f>+K21/K$24</f>
        <v>5.9842100265264618E-3</v>
      </c>
      <c r="L48" s="5">
        <f>+L21/L$24</f>
        <v>5.0562040230663048E-3</v>
      </c>
      <c r="M48" s="5">
        <f>+M21/M$24</f>
        <v>2.5871808849367564E-3</v>
      </c>
      <c r="N48" s="5">
        <f>+N21/N$24</f>
        <v>3.8696429757418241E-3</v>
      </c>
      <c r="O48" s="5">
        <f>+O21/O$24</f>
        <v>2.7868326706113802E-3</v>
      </c>
      <c r="P48" s="5">
        <f>+P21/P$24</f>
        <v>1.9895459121483904E-3</v>
      </c>
      <c r="Q48" s="5">
        <f>+Q21/Q$24</f>
        <v>1.6980015171516622E-3</v>
      </c>
    </row>
    <row r="49" spans="1:17" x14ac:dyDescent="0.2">
      <c r="B49" s="1" t="s">
        <v>2</v>
      </c>
      <c r="C49" s="5">
        <f>+C22/C$24</f>
        <v>3.4706877752116776E-2</v>
      </c>
      <c r="D49" s="5">
        <f>+D22/D$24</f>
        <v>1.7320501471188206E-3</v>
      </c>
      <c r="E49" s="5">
        <f>+E22/E$24</f>
        <v>1.8514057292857598E-3</v>
      </c>
      <c r="F49" s="5">
        <f>+F22/F$24</f>
        <v>2.0061555138879274E-3</v>
      </c>
      <c r="G49" s="5">
        <f>+G22/G$24</f>
        <v>3.7994273871791804E-3</v>
      </c>
      <c r="H49" s="5">
        <f>+H22/H$24</f>
        <v>3.7713234188881226E-3</v>
      </c>
      <c r="I49" s="5">
        <f>+I22/I$24</f>
        <v>2.6109770206839541E-3</v>
      </c>
      <c r="J49" s="5">
        <f>+J22/J$24</f>
        <v>2.5483617057698504E-3</v>
      </c>
      <c r="K49" s="5">
        <f>+K22/K$24</f>
        <v>2.0222856312919653E-3</v>
      </c>
      <c r="L49" s="5">
        <f>+L22/L$24</f>
        <v>2.9094253534087994E-3</v>
      </c>
      <c r="M49" s="5">
        <f>+M22/M$24</f>
        <v>4.695865186616916E-3</v>
      </c>
      <c r="N49" s="5">
        <f>+N22/N$24</f>
        <v>3.429258046394555E-3</v>
      </c>
      <c r="O49" s="5">
        <f>+O22/O$24</f>
        <v>3.39012941888194E-3</v>
      </c>
      <c r="P49" s="5">
        <f>+P22/P$24</f>
        <v>1.6871670467138735E-3</v>
      </c>
      <c r="Q49" s="5">
        <f>+Q22/Q$24</f>
        <v>1.5757814847822702E-3</v>
      </c>
    </row>
    <row r="50" spans="1:17" x14ac:dyDescent="0.2">
      <c r="B50" s="1" t="s">
        <v>6</v>
      </c>
      <c r="C50" s="5">
        <f>+C23/C$24</f>
        <v>3.6036734700208308E-3</v>
      </c>
      <c r="D50" s="5">
        <f>+D23/D$24</f>
        <v>3.1476721230967453E-3</v>
      </c>
      <c r="E50" s="5">
        <f>+E23/E$24</f>
        <v>3.6607796703668795E-3</v>
      </c>
      <c r="F50" s="5">
        <f>+F23/F$24</f>
        <v>5.0984989125004128E-3</v>
      </c>
      <c r="G50" s="5">
        <f>+G23/G$24</f>
        <v>1.8706929731282474E-3</v>
      </c>
      <c r="H50" s="5">
        <f>+H23/H$24</f>
        <v>2.7796608884406034E-3</v>
      </c>
      <c r="I50" s="5">
        <f>+I23/I$24</f>
        <v>3.3228951404899966E-3</v>
      </c>
      <c r="J50" s="5">
        <f>+J23/J$24</f>
        <v>3.4111247098361536E-3</v>
      </c>
      <c r="K50" s="5">
        <f>+K23/K$24</f>
        <v>3.1660376600224052E-3</v>
      </c>
      <c r="L50" s="5">
        <f>+L23/L$24</f>
        <v>2.189513214569728E-3</v>
      </c>
      <c r="M50" s="5">
        <f>+M23/M$24</f>
        <v>1.8819013167494171E-3</v>
      </c>
      <c r="N50" s="5">
        <f>+N23/N$24</f>
        <v>2.6285262146682181E-3</v>
      </c>
      <c r="O50" s="5">
        <f>+O23/O$24</f>
        <v>2.0373776769990054E-3</v>
      </c>
      <c r="P50" s="5">
        <f>+P23/P$24</f>
        <v>1.3787507694871873E-3</v>
      </c>
      <c r="Q50" s="5">
        <f>+Q23/Q$24</f>
        <v>1.1417459471583734E-3</v>
      </c>
    </row>
    <row r="51" spans="1:17" ht="15.75" x14ac:dyDescent="0.25">
      <c r="B51" s="2" t="s">
        <v>13</v>
      </c>
      <c r="C51" s="6">
        <f t="shared" ref="C51" si="0">SUM(C31:C50)</f>
        <v>1</v>
      </c>
      <c r="D51" s="6">
        <f t="shared" ref="D51:Q51" si="1">SUM(D31:D50)</f>
        <v>1</v>
      </c>
      <c r="E51" s="6">
        <f t="shared" si="1"/>
        <v>1.0000000000000002</v>
      </c>
      <c r="F51" s="6">
        <f t="shared" si="1"/>
        <v>1.0000000000000004</v>
      </c>
      <c r="G51" s="6">
        <f t="shared" si="1"/>
        <v>0.99999999999999989</v>
      </c>
      <c r="H51" s="6">
        <f t="shared" si="1"/>
        <v>1</v>
      </c>
      <c r="I51" s="6">
        <f t="shared" si="1"/>
        <v>1</v>
      </c>
      <c r="J51" s="6">
        <f t="shared" si="1"/>
        <v>1</v>
      </c>
      <c r="K51" s="6">
        <f t="shared" si="1"/>
        <v>1.0000000000000002</v>
      </c>
      <c r="L51" s="6">
        <f t="shared" si="1"/>
        <v>0.99999999999999978</v>
      </c>
      <c r="M51" s="6">
        <f t="shared" si="1"/>
        <v>1.0000000000000002</v>
      </c>
      <c r="N51" s="6">
        <f t="shared" ref="N51:P51" si="2">SUM(N31:N50)</f>
        <v>1</v>
      </c>
      <c r="O51" s="6">
        <f t="shared" si="2"/>
        <v>1.0000000000000002</v>
      </c>
      <c r="P51" s="6">
        <f t="shared" si="2"/>
        <v>1.0000000000000002</v>
      </c>
      <c r="Q51" s="6">
        <f t="shared" si="1"/>
        <v>0.99999999999999978</v>
      </c>
    </row>
    <row r="52" spans="1:17" ht="15.75" x14ac:dyDescent="0.25">
      <c r="B52" s="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x14ac:dyDescent="0.2">
      <c r="B53" s="1" t="s">
        <v>26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x14ac:dyDescent="0.2">
      <c r="B54" s="1" t="s">
        <v>27</v>
      </c>
    </row>
    <row r="55" spans="1:17" x14ac:dyDescent="0.2">
      <c r="A55" s="1"/>
    </row>
    <row r="56" spans="1:17" x14ac:dyDescent="0.2">
      <c r="A56" s="1"/>
    </row>
    <row r="57" spans="1:17" x14ac:dyDescent="0.2">
      <c r="A57" s="1"/>
    </row>
    <row r="58" spans="1:17" x14ac:dyDescent="0.2">
      <c r="A58" s="1"/>
    </row>
    <row r="59" spans="1:17" x14ac:dyDescent="0.2">
      <c r="A59" s="1"/>
    </row>
    <row r="60" spans="1:17" x14ac:dyDescent="0.2">
      <c r="A60" s="1"/>
    </row>
    <row r="61" spans="1:17" x14ac:dyDescent="0.2">
      <c r="A61" s="1"/>
    </row>
    <row r="62" spans="1:17" x14ac:dyDescent="0.2">
      <c r="A62" s="1"/>
    </row>
    <row r="63" spans="1:17" x14ac:dyDescent="0.2">
      <c r="A63" s="1"/>
    </row>
    <row r="64" spans="1:17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</sheetData>
  <phoneticPr fontId="1" type="noConversion"/>
  <printOptions horizontalCentered="1" verticalCentered="1"/>
  <pageMargins left="0.19685039370078741" right="0.19685039370078741" top="0.55118110236220474" bottom="0.47244094488188981" header="0" footer="0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54"/>
  <sheetViews>
    <sheetView workbookViewId="0"/>
  </sheetViews>
  <sheetFormatPr baseColWidth="10" defaultColWidth="14.85546875" defaultRowHeight="15" x14ac:dyDescent="0.2"/>
  <cols>
    <col min="1" max="1" width="6" style="1" customWidth="1"/>
    <col min="2" max="2" width="48.42578125" style="1" customWidth="1"/>
    <col min="3" max="17" width="11.7109375" style="1" customWidth="1"/>
    <col min="18" max="16384" width="14.85546875" style="1"/>
  </cols>
  <sheetData>
    <row r="1" spans="2:20" ht="15.75" x14ac:dyDescent="0.25">
      <c r="B1" s="2" t="s">
        <v>22</v>
      </c>
    </row>
    <row r="3" spans="2:20" ht="15.75" x14ac:dyDescent="0.25">
      <c r="B3" s="2" t="s">
        <v>12</v>
      </c>
      <c r="C3" s="3">
        <v>1990</v>
      </c>
      <c r="D3" s="3">
        <v>2010</v>
      </c>
      <c r="E3" s="3">
        <v>2011</v>
      </c>
      <c r="F3" s="3">
        <v>2012</v>
      </c>
      <c r="G3" s="3">
        <v>2013</v>
      </c>
      <c r="H3" s="3">
        <v>2014</v>
      </c>
      <c r="I3" s="3">
        <v>2015</v>
      </c>
      <c r="J3" s="3">
        <v>2016</v>
      </c>
      <c r="K3" s="3">
        <v>2017</v>
      </c>
      <c r="L3" s="3">
        <v>2018</v>
      </c>
      <c r="M3" s="3">
        <v>2019</v>
      </c>
      <c r="N3" s="3">
        <v>2020</v>
      </c>
      <c r="O3" s="3">
        <v>2021</v>
      </c>
      <c r="P3" s="3">
        <v>2022</v>
      </c>
      <c r="Q3" s="3">
        <v>2023</v>
      </c>
      <c r="T3" s="8"/>
    </row>
    <row r="4" spans="2:20" x14ac:dyDescent="0.2">
      <c r="B4" s="1" t="s">
        <v>16</v>
      </c>
      <c r="C4" s="10">
        <v>5.5119999999999996</v>
      </c>
      <c r="D4" s="10">
        <v>4707.1029763159986</v>
      </c>
      <c r="E4" s="10">
        <v>5971.6383874920011</v>
      </c>
      <c r="F4" s="10">
        <v>7305.4689542019878</v>
      </c>
      <c r="G4" s="10">
        <v>7939.6392435659982</v>
      </c>
      <c r="H4" s="10">
        <v>8402.5542911810026</v>
      </c>
      <c r="I4" s="10">
        <v>8244.4610693419909</v>
      </c>
      <c r="J4" s="10">
        <v>7849.2150766429831</v>
      </c>
      <c r="K4" s="10">
        <v>8426.5248522744259</v>
      </c>
      <c r="L4" s="10">
        <v>9615.1756667450645</v>
      </c>
      <c r="M4" s="10">
        <v>9787.6639111549794</v>
      </c>
      <c r="N4" s="10">
        <v>9690.5292312483471</v>
      </c>
      <c r="O4" s="10">
        <v>12861.144495542745</v>
      </c>
      <c r="P4" s="10">
        <v>13829.783914868667</v>
      </c>
      <c r="Q4" s="10">
        <v>12646.8351095866</v>
      </c>
      <c r="T4" s="9"/>
    </row>
    <row r="5" spans="2:20" x14ac:dyDescent="0.2">
      <c r="B5" s="1" t="s">
        <v>14</v>
      </c>
      <c r="C5" s="10">
        <v>836.48900000000003</v>
      </c>
      <c r="D5" s="10">
        <v>5461.6567561729953</v>
      </c>
      <c r="E5" s="10">
        <v>6997.2258765100414</v>
      </c>
      <c r="F5" s="10">
        <v>7611.713590598999</v>
      </c>
      <c r="G5" s="10">
        <v>8356.3023831139599</v>
      </c>
      <c r="H5" s="10">
        <v>8337.0309366540023</v>
      </c>
      <c r="I5" s="10">
        <v>7381.9699093749878</v>
      </c>
      <c r="J5" s="10">
        <v>6681.8552066620023</v>
      </c>
      <c r="K5" s="10">
        <v>7618.5236292011805</v>
      </c>
      <c r="L5" s="10">
        <v>8682.5830256941426</v>
      </c>
      <c r="M5" s="10">
        <v>8333.9770535370062</v>
      </c>
      <c r="N5" s="10">
        <v>6229.5259606946192</v>
      </c>
      <c r="O5" s="10">
        <v>8908.1568053364153</v>
      </c>
      <c r="P5" s="10">
        <v>13393.426880384397</v>
      </c>
      <c r="Q5" s="10">
        <v>10264.829201498258</v>
      </c>
      <c r="T5" s="9"/>
    </row>
    <row r="6" spans="2:20" x14ac:dyDescent="0.2">
      <c r="B6" s="1" t="s">
        <v>7</v>
      </c>
      <c r="C6" s="10">
        <v>415.04199999999997</v>
      </c>
      <c r="D6" s="10">
        <v>3372.2563911880006</v>
      </c>
      <c r="E6" s="10">
        <v>4360.647587161</v>
      </c>
      <c r="F6" s="10">
        <v>4614.552847113996</v>
      </c>
      <c r="G6" s="10">
        <v>4023.6235984129962</v>
      </c>
      <c r="H6" s="10">
        <v>3330.962185430003</v>
      </c>
      <c r="I6" s="10">
        <v>2950.4722069969921</v>
      </c>
      <c r="J6" s="10">
        <v>3133.2540886440024</v>
      </c>
      <c r="K6" s="10">
        <v>3756.1669721429816</v>
      </c>
      <c r="L6" s="10">
        <v>3714.2469702809858</v>
      </c>
      <c r="M6" s="10">
        <v>4186.450219064991</v>
      </c>
      <c r="N6" s="10">
        <v>3609.7484001711027</v>
      </c>
      <c r="O6" s="10">
        <v>5527.9959578649541</v>
      </c>
      <c r="P6" s="10">
        <v>6719.4577327229363</v>
      </c>
      <c r="Q6" s="10">
        <v>6274.6311118800259</v>
      </c>
      <c r="T6" s="9"/>
    </row>
    <row r="7" spans="2:20" x14ac:dyDescent="0.2">
      <c r="B7" s="1" t="s">
        <v>4</v>
      </c>
      <c r="C7" s="10">
        <v>519.46900000000005</v>
      </c>
      <c r="D7" s="10">
        <v>3016.5534432009995</v>
      </c>
      <c r="E7" s="10">
        <v>3910.9005159979965</v>
      </c>
      <c r="F7" s="10">
        <v>4755.0939312189994</v>
      </c>
      <c r="G7" s="10">
        <v>4930.7207675109948</v>
      </c>
      <c r="H7" s="10">
        <v>4683.8216013340007</v>
      </c>
      <c r="I7" s="10">
        <v>4247.7325644489993</v>
      </c>
      <c r="J7" s="10">
        <v>4161.7536610700017</v>
      </c>
      <c r="K7" s="10">
        <v>4663.391488444996</v>
      </c>
      <c r="L7" s="10">
        <v>4515.9645234219888</v>
      </c>
      <c r="M7" s="10">
        <v>4529.5655042219951</v>
      </c>
      <c r="N7" s="10">
        <v>3776.7155764170279</v>
      </c>
      <c r="O7" s="10">
        <v>4551.7438173519822</v>
      </c>
      <c r="P7" s="10">
        <v>4668.2599993890153</v>
      </c>
      <c r="Q7" s="10">
        <v>4642.1978718990358</v>
      </c>
      <c r="T7" s="9"/>
    </row>
    <row r="8" spans="2:20" x14ac:dyDescent="0.2">
      <c r="B8" s="1" t="s">
        <v>9</v>
      </c>
      <c r="C8" s="10">
        <v>223.982</v>
      </c>
      <c r="D8" s="10">
        <v>3046.7855326470021</v>
      </c>
      <c r="E8" s="10">
        <v>3712.4180450840013</v>
      </c>
      <c r="F8" s="10">
        <v>4152.3549400600014</v>
      </c>
      <c r="G8" s="10">
        <v>3917.2287050070017</v>
      </c>
      <c r="H8" s="10">
        <v>3535.3339938820004</v>
      </c>
      <c r="I8" s="10">
        <v>2582.9287726989983</v>
      </c>
      <c r="J8" s="10">
        <v>2601.913114558999</v>
      </c>
      <c r="K8" s="10">
        <v>3346.2590875309984</v>
      </c>
      <c r="L8" s="10">
        <v>3869.4344191369992</v>
      </c>
      <c r="M8" s="10">
        <v>2922.5571378749914</v>
      </c>
      <c r="N8" s="10">
        <v>1865.6484599830103</v>
      </c>
      <c r="O8" s="10">
        <v>2643.6158042629713</v>
      </c>
      <c r="P8" s="10">
        <v>3267.8793213230701</v>
      </c>
      <c r="Q8" s="10">
        <v>3204.9294341229138</v>
      </c>
      <c r="T8" s="9"/>
    </row>
    <row r="9" spans="2:20" x14ac:dyDescent="0.2">
      <c r="B9" s="1" t="s">
        <v>20</v>
      </c>
      <c r="C9" s="10">
        <v>59.061999999999998</v>
      </c>
      <c r="D9" s="10">
        <v>1078.3623274539987</v>
      </c>
      <c r="E9" s="10">
        <v>1329.7424492229998</v>
      </c>
      <c r="F9" s="10">
        <v>1601.8943914160043</v>
      </c>
      <c r="G9" s="10">
        <v>1744.1030185600014</v>
      </c>
      <c r="H9" s="10">
        <v>1849.7772627690003</v>
      </c>
      <c r="I9" s="10">
        <v>1666.2298149009957</v>
      </c>
      <c r="J9" s="10">
        <v>1624.9107973389969</v>
      </c>
      <c r="K9" s="10">
        <v>1721.4436745360031</v>
      </c>
      <c r="L9" s="10">
        <v>1867.7001947380104</v>
      </c>
      <c r="M9" s="10">
        <v>1794.0860755410024</v>
      </c>
      <c r="N9" s="10">
        <v>1462.9047368329757</v>
      </c>
      <c r="O9" s="10">
        <v>1811.2079024010111</v>
      </c>
      <c r="P9" s="10">
        <v>1904.6465911959615</v>
      </c>
      <c r="Q9" s="10">
        <v>1685.1418824609684</v>
      </c>
      <c r="T9" s="9"/>
    </row>
    <row r="10" spans="2:20" x14ac:dyDescent="0.2">
      <c r="B10" s="1" t="s">
        <v>1</v>
      </c>
      <c r="C10" s="10">
        <v>35.533999999999999</v>
      </c>
      <c r="D10" s="10">
        <v>360.92748244099982</v>
      </c>
      <c r="E10" s="10">
        <v>636.09231236699918</v>
      </c>
      <c r="F10" s="10">
        <v>613.52653504400018</v>
      </c>
      <c r="G10" s="10">
        <v>724.43563070999983</v>
      </c>
      <c r="H10" s="10">
        <v>851.6929130970002</v>
      </c>
      <c r="I10" s="10">
        <v>863.11115928599872</v>
      </c>
      <c r="J10" s="10">
        <v>903.13859613800014</v>
      </c>
      <c r="K10" s="10">
        <v>896.24668393300192</v>
      </c>
      <c r="L10" s="10">
        <v>962.08591082399766</v>
      </c>
      <c r="M10" s="10">
        <v>1006.5959799449963</v>
      </c>
      <c r="N10" s="10">
        <v>983.44933065599344</v>
      </c>
      <c r="O10" s="10">
        <v>1905.936050912999</v>
      </c>
      <c r="P10" s="10">
        <v>1854.9506100710184</v>
      </c>
      <c r="Q10" s="10">
        <v>1380.2558906040033</v>
      </c>
      <c r="T10" s="9"/>
    </row>
    <row r="11" spans="2:20" x14ac:dyDescent="0.2">
      <c r="B11" s="1" t="s">
        <v>0</v>
      </c>
      <c r="C11" s="10">
        <v>68.665999999999997</v>
      </c>
      <c r="D11" s="10">
        <v>1002.1174297870002</v>
      </c>
      <c r="E11" s="10">
        <v>1287.4167295090022</v>
      </c>
      <c r="F11" s="10">
        <v>1191.9494548040036</v>
      </c>
      <c r="G11" s="10">
        <v>1273.0244376300004</v>
      </c>
      <c r="H11" s="10">
        <v>1227.0193801939984</v>
      </c>
      <c r="I11" s="10">
        <v>1161.0404871810031</v>
      </c>
      <c r="J11" s="10">
        <v>1112.0427424759969</v>
      </c>
      <c r="K11" s="10">
        <v>1160.6786931460033</v>
      </c>
      <c r="L11" s="10">
        <v>1317.2168404829986</v>
      </c>
      <c r="M11" s="10">
        <v>1285.4672247190026</v>
      </c>
      <c r="N11" s="10">
        <v>1026.9928594979961</v>
      </c>
      <c r="O11" s="10">
        <v>1231.8702754470271</v>
      </c>
      <c r="P11" s="10">
        <v>1464.6056760520398</v>
      </c>
      <c r="Q11" s="10">
        <v>1236.0059327689842</v>
      </c>
      <c r="T11" s="9"/>
    </row>
    <row r="12" spans="2:20" x14ac:dyDescent="0.2">
      <c r="B12" s="1" t="s">
        <v>10</v>
      </c>
      <c r="C12" s="10">
        <v>22.814</v>
      </c>
      <c r="D12" s="10">
        <v>643.80461066000146</v>
      </c>
      <c r="E12" s="10">
        <v>871.18942534299913</v>
      </c>
      <c r="F12" s="10">
        <v>918.09888543899967</v>
      </c>
      <c r="G12" s="10">
        <v>1052.6337651389968</v>
      </c>
      <c r="H12" s="10">
        <v>1048.4432480829992</v>
      </c>
      <c r="I12" s="10">
        <v>1067.0697753020004</v>
      </c>
      <c r="J12" s="10">
        <v>1038.3996053620015</v>
      </c>
      <c r="K12" s="10">
        <v>1042.6687944300077</v>
      </c>
      <c r="L12" s="10">
        <v>990.49566888200445</v>
      </c>
      <c r="M12" s="10">
        <v>989.24984179400212</v>
      </c>
      <c r="N12" s="10">
        <v>867.59783219499957</v>
      </c>
      <c r="O12" s="10">
        <v>1195.9524859800122</v>
      </c>
      <c r="P12" s="10">
        <v>1371.9050096019414</v>
      </c>
      <c r="Q12" s="10">
        <v>1232.4117856840178</v>
      </c>
      <c r="T12" s="9"/>
    </row>
    <row r="13" spans="2:20" x14ac:dyDescent="0.2">
      <c r="B13" s="1" t="s">
        <v>19</v>
      </c>
      <c r="C13" s="10">
        <v>22.895</v>
      </c>
      <c r="D13" s="10">
        <v>486.30115398299955</v>
      </c>
      <c r="E13" s="10">
        <v>545.17160301300044</v>
      </c>
      <c r="F13" s="10">
        <v>548.58188358699977</v>
      </c>
      <c r="G13" s="10">
        <v>581.29869168399955</v>
      </c>
      <c r="H13" s="10">
        <v>791.61423459699915</v>
      </c>
      <c r="I13" s="10">
        <v>696.55105242900004</v>
      </c>
      <c r="J13" s="10">
        <v>623.43355587899998</v>
      </c>
      <c r="K13" s="10">
        <v>601.70443371299871</v>
      </c>
      <c r="L13" s="10">
        <v>650.74586605499951</v>
      </c>
      <c r="M13" s="10">
        <v>632.07073470200135</v>
      </c>
      <c r="N13" s="10">
        <v>735.17671182198933</v>
      </c>
      <c r="O13" s="10">
        <v>907.10153980900691</v>
      </c>
      <c r="P13" s="10">
        <v>1074.7393899699941</v>
      </c>
      <c r="Q13" s="10">
        <v>1120.696687479003</v>
      </c>
      <c r="T13" s="9"/>
    </row>
    <row r="14" spans="2:20" x14ac:dyDescent="0.2">
      <c r="B14" s="1" t="s">
        <v>17</v>
      </c>
      <c r="C14" s="10">
        <v>21.97</v>
      </c>
      <c r="D14" s="10">
        <v>1279.5512758100006</v>
      </c>
      <c r="E14" s="10">
        <v>1839.2304310279999</v>
      </c>
      <c r="F14" s="10">
        <v>1991.3811494900006</v>
      </c>
      <c r="G14" s="10">
        <v>1914.4965528380028</v>
      </c>
      <c r="H14" s="10">
        <v>1704.5420233229995</v>
      </c>
      <c r="I14" s="10">
        <v>1600.2840098700012</v>
      </c>
      <c r="J14" s="10">
        <v>1567.1662944800007</v>
      </c>
      <c r="K14" s="10">
        <v>1299.8998791909976</v>
      </c>
      <c r="L14" s="10">
        <v>1289.934309499997</v>
      </c>
      <c r="M14" s="10">
        <v>1248.2011748939988</v>
      </c>
      <c r="N14" s="10">
        <v>890.04709959999457</v>
      </c>
      <c r="O14" s="10">
        <v>1225.5697456769931</v>
      </c>
      <c r="P14" s="10">
        <v>1309.6538627259633</v>
      </c>
      <c r="Q14" s="10">
        <v>1110.4912350199891</v>
      </c>
      <c r="T14" s="9"/>
    </row>
    <row r="15" spans="2:20" x14ac:dyDescent="0.2">
      <c r="B15" s="1" t="s">
        <v>21</v>
      </c>
      <c r="C15" s="10">
        <v>0.40600000000000003</v>
      </c>
      <c r="D15" s="10">
        <v>466.64709101700026</v>
      </c>
      <c r="E15" s="10">
        <v>554.70910317299922</v>
      </c>
      <c r="F15" s="10">
        <v>696.732468839999</v>
      </c>
      <c r="G15" s="10">
        <v>679.1469686209997</v>
      </c>
      <c r="H15" s="10">
        <v>787.27714570099886</v>
      </c>
      <c r="I15" s="10">
        <v>883.32477748200245</v>
      </c>
      <c r="J15" s="10">
        <v>766.52922955900044</v>
      </c>
      <c r="K15" s="10">
        <v>781.31679274700321</v>
      </c>
      <c r="L15" s="10">
        <v>859.11770714200497</v>
      </c>
      <c r="M15" s="10">
        <v>834.59239931399702</v>
      </c>
      <c r="N15" s="10">
        <v>771.75872111199749</v>
      </c>
      <c r="O15" s="10">
        <v>984.53180840995276</v>
      </c>
      <c r="P15" s="10">
        <v>1020.0998054580504</v>
      </c>
      <c r="Q15" s="10">
        <v>1051.1111222250968</v>
      </c>
      <c r="T15" s="9"/>
    </row>
    <row r="16" spans="2:20" x14ac:dyDescent="0.2">
      <c r="B16" s="1" t="s">
        <v>15</v>
      </c>
      <c r="C16" s="10">
        <v>65.216999999999999</v>
      </c>
      <c r="D16" s="10">
        <v>1267.3806110590003</v>
      </c>
      <c r="E16" s="10">
        <v>1220.6637409569967</v>
      </c>
      <c r="F16" s="10">
        <v>1386.2424985210043</v>
      </c>
      <c r="G16" s="10">
        <v>1333.3699133010005</v>
      </c>
      <c r="H16" s="10">
        <v>1031.4772373360004</v>
      </c>
      <c r="I16" s="10">
        <v>1007.8451984990039</v>
      </c>
      <c r="J16" s="10">
        <v>979.37103196000044</v>
      </c>
      <c r="K16" s="10">
        <v>980.17881750899642</v>
      </c>
      <c r="L16" s="10">
        <v>1003.419674309014</v>
      </c>
      <c r="M16" s="10">
        <v>1016.6746213880075</v>
      </c>
      <c r="N16" s="10">
        <v>685.14681347699036</v>
      </c>
      <c r="O16" s="10">
        <v>957.22288478100359</v>
      </c>
      <c r="P16" s="10">
        <v>992.64643638400867</v>
      </c>
      <c r="Q16" s="10">
        <v>1014.5630734279958</v>
      </c>
      <c r="T16" s="9"/>
    </row>
    <row r="17" spans="2:20" x14ac:dyDescent="0.2">
      <c r="B17" s="1" t="s">
        <v>6</v>
      </c>
      <c r="C17" s="10">
        <v>9.0190000000000001</v>
      </c>
      <c r="D17" s="10">
        <v>692.2424247460001</v>
      </c>
      <c r="E17" s="10">
        <v>421.31631884800004</v>
      </c>
      <c r="F17" s="10">
        <v>992.0618110989999</v>
      </c>
      <c r="G17" s="10">
        <v>1187.0421613839999</v>
      </c>
      <c r="H17" s="10">
        <v>590.74503773100002</v>
      </c>
      <c r="I17" s="10">
        <v>130.430314882</v>
      </c>
      <c r="J17" s="10">
        <v>113.99753344700005</v>
      </c>
      <c r="K17" s="10">
        <v>125.78619909199993</v>
      </c>
      <c r="L17" s="10">
        <v>152.87487549500003</v>
      </c>
      <c r="M17" s="10">
        <v>260.58945777799994</v>
      </c>
      <c r="N17" s="10">
        <v>222.86407296899981</v>
      </c>
      <c r="O17" s="10">
        <v>357.57631052899978</v>
      </c>
      <c r="P17" s="10">
        <v>480.42419667999872</v>
      </c>
      <c r="Q17" s="10">
        <v>581.50929470599851</v>
      </c>
      <c r="T17" s="9"/>
    </row>
    <row r="18" spans="2:20" x14ac:dyDescent="0.2">
      <c r="B18" s="1" t="s">
        <v>11</v>
      </c>
      <c r="C18" s="10">
        <v>51.036000000000001</v>
      </c>
      <c r="D18" s="10">
        <v>390.72150377500014</v>
      </c>
      <c r="E18" s="10">
        <v>458.95698127099985</v>
      </c>
      <c r="F18" s="10">
        <v>191.42407860900005</v>
      </c>
      <c r="G18" s="10">
        <v>183.61206021700002</v>
      </c>
      <c r="H18" s="10">
        <v>80.024491604000005</v>
      </c>
      <c r="I18" s="10">
        <v>180.91295104100004</v>
      </c>
      <c r="J18" s="10">
        <v>184.26505522999997</v>
      </c>
      <c r="K18" s="10">
        <v>191.67117373200003</v>
      </c>
      <c r="L18" s="10">
        <v>108.49240827899999</v>
      </c>
      <c r="M18" s="10">
        <v>101.38715997599999</v>
      </c>
      <c r="N18" s="10">
        <v>149.40077515400009</v>
      </c>
      <c r="O18" s="10">
        <v>232.94032121299989</v>
      </c>
      <c r="P18" s="10">
        <v>307.27066357600063</v>
      </c>
      <c r="Q18" s="10">
        <v>313.99556614900035</v>
      </c>
      <c r="T18" s="9"/>
    </row>
    <row r="19" spans="2:20" x14ac:dyDescent="0.2">
      <c r="B19" s="1" t="s">
        <v>2</v>
      </c>
      <c r="C19" s="10">
        <v>16.837</v>
      </c>
      <c r="D19" s="10">
        <v>183.20967985700034</v>
      </c>
      <c r="E19" s="10">
        <v>507.83612814899942</v>
      </c>
      <c r="F19" s="10">
        <v>367.2819231179999</v>
      </c>
      <c r="G19" s="10">
        <v>310.1916185759996</v>
      </c>
      <c r="H19" s="10">
        <v>285.54718595199961</v>
      </c>
      <c r="I19" s="10">
        <v>294.57817876700028</v>
      </c>
      <c r="J19" s="10">
        <v>277.61378300900003</v>
      </c>
      <c r="K19" s="10">
        <v>301.80621892299985</v>
      </c>
      <c r="L19" s="10">
        <v>410.72388823700015</v>
      </c>
      <c r="M19" s="10">
        <v>353.74648682099991</v>
      </c>
      <c r="N19" s="10">
        <v>318.54983378699933</v>
      </c>
      <c r="O19" s="10">
        <v>691.03662871399979</v>
      </c>
      <c r="P19" s="10">
        <v>344.01272974099913</v>
      </c>
      <c r="Q19" s="10">
        <v>264.6141416710006</v>
      </c>
      <c r="T19" s="9"/>
    </row>
    <row r="20" spans="2:20" x14ac:dyDescent="0.2">
      <c r="B20" s="1" t="s">
        <v>8</v>
      </c>
      <c r="C20" s="10">
        <v>44.822000000000003</v>
      </c>
      <c r="D20" s="10">
        <v>123.69899307400003</v>
      </c>
      <c r="E20" s="10">
        <v>168.95383744599997</v>
      </c>
      <c r="F20" s="10">
        <v>238.92668868600012</v>
      </c>
      <c r="G20" s="10">
        <v>202.68389851799998</v>
      </c>
      <c r="H20" s="10">
        <v>246.08702387200006</v>
      </c>
      <c r="I20" s="10">
        <v>224.74208238599985</v>
      </c>
      <c r="J20" s="10">
        <v>156.69613331399987</v>
      </c>
      <c r="K20" s="10">
        <v>218.98176782400009</v>
      </c>
      <c r="L20" s="10">
        <v>239.81210214800009</v>
      </c>
      <c r="M20" s="10">
        <v>189.92500135099999</v>
      </c>
      <c r="N20" s="10">
        <v>178.98493346300012</v>
      </c>
      <c r="O20" s="10">
        <v>207.38368127899977</v>
      </c>
      <c r="P20" s="10">
        <v>248.69843125700092</v>
      </c>
      <c r="Q20" s="10">
        <v>240.13610815899904</v>
      </c>
      <c r="T20" s="9"/>
    </row>
    <row r="21" spans="2:20" x14ac:dyDescent="0.2">
      <c r="B21" s="1" t="s">
        <v>18</v>
      </c>
      <c r="C21" s="10">
        <v>154.64500000000001</v>
      </c>
      <c r="D21" s="10">
        <v>128.13088016699996</v>
      </c>
      <c r="E21" s="10">
        <v>158.34299994499978</v>
      </c>
      <c r="F21" s="10">
        <v>162.54588639799985</v>
      </c>
      <c r="G21" s="10">
        <v>176.46645007800007</v>
      </c>
      <c r="H21" s="10">
        <v>218.344156244</v>
      </c>
      <c r="I21" s="10">
        <v>193.56578274199964</v>
      </c>
      <c r="J21" s="10">
        <v>165.67291936399999</v>
      </c>
      <c r="K21" s="10">
        <v>152.21516515500002</v>
      </c>
      <c r="L21" s="10">
        <v>157.96727133900026</v>
      </c>
      <c r="M21" s="10">
        <v>181.26067458600008</v>
      </c>
      <c r="N21" s="10">
        <v>149.41998145600076</v>
      </c>
      <c r="O21" s="10">
        <v>151.89235551300212</v>
      </c>
      <c r="P21" s="10">
        <v>180.30359774499905</v>
      </c>
      <c r="Q21" s="10">
        <v>169.58059607699923</v>
      </c>
      <c r="T21" s="9"/>
    </row>
    <row r="22" spans="2:20" x14ac:dyDescent="0.2">
      <c r="B22" s="1" t="s">
        <v>5</v>
      </c>
      <c r="C22" s="10">
        <v>5.383</v>
      </c>
      <c r="D22" s="10">
        <v>62.95619606799999</v>
      </c>
      <c r="E22" s="10">
        <v>76.565462197999977</v>
      </c>
      <c r="F22" s="10">
        <v>121.47532479899999</v>
      </c>
      <c r="G22" s="10">
        <v>172.00707039800005</v>
      </c>
      <c r="H22" s="10">
        <v>837.28757813699997</v>
      </c>
      <c r="I22" s="10">
        <v>566.63349505199994</v>
      </c>
      <c r="J22" s="10">
        <v>299.38988985100002</v>
      </c>
      <c r="K22" s="10">
        <v>370.26080838600012</v>
      </c>
      <c r="L22" s="10">
        <v>582.47962907099986</v>
      </c>
      <c r="M22" s="10">
        <v>324.94459187200005</v>
      </c>
      <c r="N22" s="10">
        <v>47.222573769</v>
      </c>
      <c r="O22" s="10">
        <v>60.287557061000008</v>
      </c>
      <c r="P22" s="10">
        <v>60.166359181999987</v>
      </c>
      <c r="Q22" s="10">
        <v>131.818172213</v>
      </c>
      <c r="T22" s="9"/>
    </row>
    <row r="23" spans="2:20" x14ac:dyDescent="0.2">
      <c r="B23" s="1" t="s">
        <v>3</v>
      </c>
      <c r="C23" s="10">
        <v>1.9890000000000001</v>
      </c>
      <c r="D23" s="10">
        <v>239.98479683100001</v>
      </c>
      <c r="E23" s="10">
        <v>828.09500463999962</v>
      </c>
      <c r="F23" s="10">
        <v>444.19580066300011</v>
      </c>
      <c r="G23" s="10">
        <v>263.78702843800005</v>
      </c>
      <c r="H23" s="10">
        <v>37.850740185000014</v>
      </c>
      <c r="I23" s="10">
        <v>49.018168001000006</v>
      </c>
      <c r="J23" s="10">
        <v>52.639556365000011</v>
      </c>
      <c r="K23" s="10">
        <v>115.90034746800001</v>
      </c>
      <c r="L23" s="10">
        <v>48.202214240999972</v>
      </c>
      <c r="M23" s="10">
        <v>178.87353735999997</v>
      </c>
      <c r="N23" s="10">
        <v>142.20532223500004</v>
      </c>
      <c r="O23" s="10">
        <v>56.597693515000273</v>
      </c>
      <c r="P23" s="10">
        <v>78.914333990999822</v>
      </c>
      <c r="Q23" s="10">
        <v>87.555222540999765</v>
      </c>
      <c r="T23" s="9"/>
    </row>
    <row r="24" spans="2:20" ht="15.75" x14ac:dyDescent="0.25">
      <c r="B24" s="2" t="s">
        <v>13</v>
      </c>
      <c r="C24" s="4">
        <v>2580.7890000000002</v>
      </c>
      <c r="D24" s="4">
        <v>28010.391556253995</v>
      </c>
      <c r="E24" s="4">
        <v>35857.112939355029</v>
      </c>
      <c r="F24" s="4">
        <v>39905.503043707002</v>
      </c>
      <c r="G24" s="4">
        <v>40965.813963702953</v>
      </c>
      <c r="H24" s="4">
        <v>39877.432667305999</v>
      </c>
      <c r="I24" s="4">
        <v>35992.901770682969</v>
      </c>
      <c r="J24" s="4">
        <v>34293.257871350987</v>
      </c>
      <c r="K24" s="4">
        <v>37771.625479379596</v>
      </c>
      <c r="L24" s="4">
        <v>41038.673166022199</v>
      </c>
      <c r="M24" s="4">
        <v>40157.878787894973</v>
      </c>
      <c r="N24" s="4">
        <v>33803.889226540043</v>
      </c>
      <c r="O24" s="4">
        <v>46469.764121601082</v>
      </c>
      <c r="P24" s="4">
        <v>54571.845542319053</v>
      </c>
      <c r="Q24" s="4">
        <v>48653.309440172896</v>
      </c>
      <c r="T24" s="8"/>
    </row>
    <row r="25" spans="2:20" ht="15.75" x14ac:dyDescent="0.25"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20" ht="15.75" x14ac:dyDescent="0.25"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20" ht="15.75" x14ac:dyDescent="0.25"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20" ht="15.75" x14ac:dyDescent="0.25">
      <c r="B28" s="2" t="s">
        <v>25</v>
      </c>
    </row>
    <row r="30" spans="2:20" ht="15.75" x14ac:dyDescent="0.25">
      <c r="B30" s="2" t="s">
        <v>12</v>
      </c>
      <c r="C30" s="3">
        <f>+C3</f>
        <v>1990</v>
      </c>
      <c r="D30" s="3">
        <f t="shared" ref="D30:L30" si="0">+D3</f>
        <v>2010</v>
      </c>
      <c r="E30" s="3">
        <f t="shared" si="0"/>
        <v>2011</v>
      </c>
      <c r="F30" s="3">
        <f t="shared" si="0"/>
        <v>2012</v>
      </c>
      <c r="G30" s="3">
        <f t="shared" si="0"/>
        <v>2013</v>
      </c>
      <c r="H30" s="3">
        <f t="shared" si="0"/>
        <v>2014</v>
      </c>
      <c r="I30" s="3">
        <f t="shared" si="0"/>
        <v>2015</v>
      </c>
      <c r="J30" s="3">
        <f t="shared" si="0"/>
        <v>2016</v>
      </c>
      <c r="K30" s="3">
        <f t="shared" si="0"/>
        <v>2017</v>
      </c>
      <c r="L30" s="3">
        <f t="shared" si="0"/>
        <v>2018</v>
      </c>
      <c r="M30" s="3">
        <f t="shared" ref="M30:O30" si="1">+M3</f>
        <v>2019</v>
      </c>
      <c r="N30" s="3">
        <f t="shared" si="1"/>
        <v>2020</v>
      </c>
      <c r="O30" s="3">
        <f t="shared" si="1"/>
        <v>2021</v>
      </c>
      <c r="P30" s="3">
        <v>2022</v>
      </c>
      <c r="Q30" s="3">
        <v>2023</v>
      </c>
    </row>
    <row r="31" spans="2:20" x14ac:dyDescent="0.2">
      <c r="B31" s="1" t="s">
        <v>16</v>
      </c>
      <c r="C31" s="5">
        <f t="shared" ref="C31:O31" si="2">+C4/C$24</f>
        <v>2.135780956908914E-3</v>
      </c>
      <c r="D31" s="5">
        <f t="shared" si="2"/>
        <v>0.16804845326287574</v>
      </c>
      <c r="E31" s="5">
        <f t="shared" si="2"/>
        <v>0.16653985494012877</v>
      </c>
      <c r="F31" s="5">
        <f t="shared" si="2"/>
        <v>0.1830692109356592</v>
      </c>
      <c r="G31" s="5">
        <f t="shared" si="2"/>
        <v>0.19381133865912631</v>
      </c>
      <c r="H31" s="5">
        <f t="shared" si="2"/>
        <v>0.21070950984439726</v>
      </c>
      <c r="I31" s="5">
        <f t="shared" si="2"/>
        <v>0.22905797153752383</v>
      </c>
      <c r="J31" s="5">
        <f t="shared" si="2"/>
        <v>0.22888508015449635</v>
      </c>
      <c r="K31" s="5">
        <f t="shared" si="2"/>
        <v>0.22309140115970547</v>
      </c>
      <c r="L31" s="5">
        <f t="shared" si="2"/>
        <v>0.23429548094420141</v>
      </c>
      <c r="M31" s="5">
        <f t="shared" si="2"/>
        <v>0.24372960441589192</v>
      </c>
      <c r="N31" s="5">
        <f t="shared" si="2"/>
        <v>0.28666906243557733</v>
      </c>
      <c r="O31" s="5">
        <f t="shared" si="2"/>
        <v>0.27676371375348446</v>
      </c>
      <c r="P31" s="5">
        <v>0.25342342333179896</v>
      </c>
      <c r="Q31" s="5">
        <f t="shared" ref="Q31:Q50" si="3">+Q4/Q$24</f>
        <v>0.25993781831301582</v>
      </c>
    </row>
    <row r="32" spans="2:20" x14ac:dyDescent="0.2">
      <c r="B32" s="1" t="s">
        <v>14</v>
      </c>
      <c r="C32" s="5">
        <f t="shared" ref="C32:O32" si="4">+C5/C$24</f>
        <v>0.32412142178225339</v>
      </c>
      <c r="D32" s="5">
        <f t="shared" si="4"/>
        <v>0.19498680499357562</v>
      </c>
      <c r="E32" s="5">
        <f t="shared" si="4"/>
        <v>0.19514192033096522</v>
      </c>
      <c r="F32" s="5">
        <f t="shared" si="4"/>
        <v>0.1907434566671713</v>
      </c>
      <c r="G32" s="5">
        <f t="shared" si="4"/>
        <v>0.20398233489313594</v>
      </c>
      <c r="H32" s="5">
        <f t="shared" si="4"/>
        <v>0.2090663911643745</v>
      </c>
      <c r="I32" s="5">
        <f t="shared" si="4"/>
        <v>0.20509515894013772</v>
      </c>
      <c r="J32" s="5">
        <f t="shared" si="4"/>
        <v>0.19484457358144755</v>
      </c>
      <c r="K32" s="5">
        <f t="shared" si="4"/>
        <v>0.20169964973734872</v>
      </c>
      <c r="L32" s="5">
        <f t="shared" si="4"/>
        <v>0.21157075401947575</v>
      </c>
      <c r="M32" s="5">
        <f t="shared" si="4"/>
        <v>0.20753031049162801</v>
      </c>
      <c r="N32" s="5">
        <f t="shared" si="4"/>
        <v>0.18428429696201071</v>
      </c>
      <c r="O32" s="5">
        <f t="shared" si="4"/>
        <v>0.19169791312100792</v>
      </c>
      <c r="P32" s="5">
        <v>0.24542741311539742</v>
      </c>
      <c r="Q32" s="5">
        <f t="shared" si="3"/>
        <v>0.21097905403784553</v>
      </c>
    </row>
    <row r="33" spans="2:17" x14ac:dyDescent="0.2">
      <c r="B33" s="1" t="s">
        <v>7</v>
      </c>
      <c r="C33" s="5">
        <f t="shared" ref="C33:O33" si="5">+C6/C$24</f>
        <v>0.16081981130576731</v>
      </c>
      <c r="D33" s="5">
        <f t="shared" si="5"/>
        <v>0.12039304714521433</v>
      </c>
      <c r="E33" s="5">
        <f t="shared" si="5"/>
        <v>0.12161178716580287</v>
      </c>
      <c r="F33" s="5">
        <f t="shared" si="5"/>
        <v>0.11563700480256693</v>
      </c>
      <c r="G33" s="5">
        <f t="shared" si="5"/>
        <v>9.8219056552325754E-2</v>
      </c>
      <c r="H33" s="5">
        <f t="shared" si="5"/>
        <v>8.353000588628498E-2</v>
      </c>
      <c r="I33" s="5">
        <f t="shared" si="5"/>
        <v>8.1973724313615035E-2</v>
      </c>
      <c r="J33" s="5">
        <f t="shared" si="5"/>
        <v>9.1366475019614909E-2</v>
      </c>
      <c r="K33" s="5">
        <f t="shared" si="5"/>
        <v>9.9444144234501111E-2</v>
      </c>
      <c r="L33" s="5">
        <f t="shared" si="5"/>
        <v>9.050601990115463E-2</v>
      </c>
      <c r="M33" s="5">
        <f t="shared" si="5"/>
        <v>0.10424978473531668</v>
      </c>
      <c r="N33" s="5">
        <f t="shared" si="5"/>
        <v>0.10678500263623585</v>
      </c>
      <c r="O33" s="5">
        <f t="shared" si="5"/>
        <v>0.11895898467225728</v>
      </c>
      <c r="P33" s="5">
        <v>0.12313048360279791</v>
      </c>
      <c r="Q33" s="5">
        <f t="shared" si="3"/>
        <v>0.12896617278616368</v>
      </c>
    </row>
    <row r="34" spans="2:17" x14ac:dyDescent="0.2">
      <c r="B34" s="1" t="s">
        <v>4</v>
      </c>
      <c r="C34" s="5">
        <f t="shared" ref="C34:O34" si="6">+C7/C$24</f>
        <v>0.20128301848775704</v>
      </c>
      <c r="D34" s="5">
        <f t="shared" si="6"/>
        <v>0.10769408335984083</v>
      </c>
      <c r="E34" s="5">
        <f t="shared" si="6"/>
        <v>0.1090690296960741</v>
      </c>
      <c r="F34" s="5">
        <f t="shared" si="6"/>
        <v>0.11915885200121204</v>
      </c>
      <c r="G34" s="5">
        <f t="shared" si="6"/>
        <v>0.12036184053073556</v>
      </c>
      <c r="H34" s="5">
        <f t="shared" si="6"/>
        <v>0.11745544504859987</v>
      </c>
      <c r="I34" s="5">
        <f t="shared" si="6"/>
        <v>0.11801584077638534</v>
      </c>
      <c r="J34" s="5">
        <f t="shared" si="6"/>
        <v>0.12135778049092216</v>
      </c>
      <c r="K34" s="5">
        <f t="shared" si="6"/>
        <v>0.12346282240331037</v>
      </c>
      <c r="L34" s="5">
        <f t="shared" si="6"/>
        <v>0.11004167959214049</v>
      </c>
      <c r="M34" s="5">
        <f t="shared" si="6"/>
        <v>0.11279394332918223</v>
      </c>
      <c r="N34" s="5">
        <f t="shared" si="6"/>
        <v>0.11172429157801939</v>
      </c>
      <c r="O34" s="5">
        <f t="shared" si="6"/>
        <v>9.7950654654520658E-2</v>
      </c>
      <c r="P34" s="5">
        <v>8.5543377780194371E-2</v>
      </c>
      <c r="Q34" s="5">
        <f t="shared" si="3"/>
        <v>9.5413815119963594E-2</v>
      </c>
    </row>
    <row r="35" spans="2:17" x14ac:dyDescent="0.2">
      <c r="B35" s="1" t="s">
        <v>9</v>
      </c>
      <c r="C35" s="5">
        <f t="shared" ref="C35:O35" si="7">+C8/C$24</f>
        <v>8.6788187643391218E-2</v>
      </c>
      <c r="D35" s="5">
        <f t="shared" si="7"/>
        <v>0.10877340027639613</v>
      </c>
      <c r="E35" s="5">
        <f t="shared" si="7"/>
        <v>0.10353365736284449</v>
      </c>
      <c r="F35" s="5">
        <f t="shared" si="7"/>
        <v>0.10405469480016534</v>
      </c>
      <c r="G35" s="5">
        <f t="shared" si="7"/>
        <v>9.5621893622760537E-2</v>
      </c>
      <c r="H35" s="5">
        <f t="shared" si="7"/>
        <v>8.8655005034476236E-2</v>
      </c>
      <c r="I35" s="5">
        <f t="shared" si="7"/>
        <v>7.1762171029034733E-2</v>
      </c>
      <c r="J35" s="5">
        <f t="shared" si="7"/>
        <v>7.5872438959282126E-2</v>
      </c>
      <c r="K35" s="5">
        <f t="shared" si="7"/>
        <v>8.8591874060537812E-2</v>
      </c>
      <c r="L35" s="5">
        <f t="shared" si="7"/>
        <v>9.4287512743971499E-2</v>
      </c>
      <c r="M35" s="5">
        <f t="shared" si="7"/>
        <v>7.277668109192946E-2</v>
      </c>
      <c r="N35" s="5">
        <f t="shared" si="7"/>
        <v>5.5190349473700676E-2</v>
      </c>
      <c r="O35" s="5">
        <f t="shared" si="7"/>
        <v>5.6888943902215952E-2</v>
      </c>
      <c r="P35" s="5">
        <v>5.9882147815376964E-2</v>
      </c>
      <c r="Q35" s="5">
        <f t="shared" si="3"/>
        <v>6.587279408123084E-2</v>
      </c>
    </row>
    <row r="36" spans="2:17" x14ac:dyDescent="0.2">
      <c r="B36" s="1" t="s">
        <v>20</v>
      </c>
      <c r="C36" s="5">
        <f t="shared" ref="C36:O36" si="8">+C9/C$24</f>
        <v>2.2885249433409704E-2</v>
      </c>
      <c r="D36" s="5">
        <f t="shared" si="8"/>
        <v>3.8498652376504475E-2</v>
      </c>
      <c r="E36" s="5">
        <f t="shared" si="8"/>
        <v>3.7084481716974455E-2</v>
      </c>
      <c r="F36" s="5">
        <f t="shared" si="8"/>
        <v>4.0142192661034984E-2</v>
      </c>
      <c r="G36" s="5">
        <f t="shared" si="8"/>
        <v>4.2574596957974116E-2</v>
      </c>
      <c r="H36" s="5">
        <f t="shared" si="8"/>
        <v>4.6386568518628907E-2</v>
      </c>
      <c r="I36" s="5">
        <f t="shared" si="8"/>
        <v>4.6293289313455062E-2</v>
      </c>
      <c r="J36" s="5">
        <f t="shared" si="8"/>
        <v>4.7382806364876393E-2</v>
      </c>
      <c r="K36" s="5">
        <f t="shared" si="8"/>
        <v>4.5575048801534339E-2</v>
      </c>
      <c r="L36" s="5">
        <f t="shared" si="8"/>
        <v>4.5510735378364156E-2</v>
      </c>
      <c r="M36" s="5">
        <f t="shared" si="8"/>
        <v>4.4675817789504468E-2</v>
      </c>
      <c r="N36" s="5">
        <f t="shared" si="8"/>
        <v>4.3276225615022514E-2</v>
      </c>
      <c r="O36" s="5">
        <f t="shared" si="8"/>
        <v>3.8976051129966598E-2</v>
      </c>
      <c r="P36" s="5">
        <v>3.4901634208411685E-2</v>
      </c>
      <c r="Q36" s="5">
        <f t="shared" si="3"/>
        <v>3.4635709304279137E-2</v>
      </c>
    </row>
    <row r="37" spans="2:17" x14ac:dyDescent="0.2">
      <c r="B37" s="1" t="s">
        <v>1</v>
      </c>
      <c r="C37" s="5">
        <f t="shared" ref="C37:O37" si="9">+C10/C$24</f>
        <v>1.3768657569448721E-2</v>
      </c>
      <c r="D37" s="5">
        <f t="shared" si="9"/>
        <v>1.2885485078498092E-2</v>
      </c>
      <c r="E37" s="5">
        <f t="shared" si="9"/>
        <v>1.7739641042568574E-2</v>
      </c>
      <c r="F37" s="5">
        <f t="shared" si="9"/>
        <v>1.5374484425670002E-2</v>
      </c>
      <c r="G37" s="5">
        <f t="shared" si="9"/>
        <v>1.7683906667932278E-2</v>
      </c>
      <c r="H37" s="5">
        <f t="shared" si="9"/>
        <v>2.135776694058018E-2</v>
      </c>
      <c r="I37" s="5">
        <f t="shared" si="9"/>
        <v>2.3980038197115361E-2</v>
      </c>
      <c r="J37" s="5">
        <f t="shared" si="9"/>
        <v>2.6335747963231376E-2</v>
      </c>
      <c r="K37" s="5">
        <f t="shared" si="9"/>
        <v>2.3728041156774779E-2</v>
      </c>
      <c r="L37" s="5">
        <f t="shared" si="9"/>
        <v>2.3443397083815876E-2</v>
      </c>
      <c r="M37" s="5">
        <f t="shared" si="9"/>
        <v>2.5065964894749881E-2</v>
      </c>
      <c r="N37" s="5">
        <f t="shared" si="9"/>
        <v>2.909278645617705E-2</v>
      </c>
      <c r="O37" s="5">
        <f t="shared" si="9"/>
        <v>4.1014541109474681E-2</v>
      </c>
      <c r="P37" s="5">
        <v>3.399098182656389E-2</v>
      </c>
      <c r="Q37" s="5">
        <f t="shared" si="3"/>
        <v>2.8369208723637823E-2</v>
      </c>
    </row>
    <row r="38" spans="2:17" x14ac:dyDescent="0.2">
      <c r="B38" s="1" t="s">
        <v>0</v>
      </c>
      <c r="C38" s="5">
        <f t="shared" ref="C38:O38" si="10">+C11/C$24</f>
        <v>2.6606592015077556E-2</v>
      </c>
      <c r="D38" s="5">
        <f t="shared" si="10"/>
        <v>3.5776630532794299E-2</v>
      </c>
      <c r="E38" s="5">
        <f t="shared" si="10"/>
        <v>3.5904082174334676E-2</v>
      </c>
      <c r="F38" s="5">
        <f t="shared" si="10"/>
        <v>2.9869300319269401E-2</v>
      </c>
      <c r="G38" s="5">
        <f t="shared" si="10"/>
        <v>3.1075287281193572E-2</v>
      </c>
      <c r="H38" s="5">
        <f t="shared" si="10"/>
        <v>3.0769768716830792E-2</v>
      </c>
      <c r="I38" s="5">
        <f t="shared" si="10"/>
        <v>3.2257484950176947E-2</v>
      </c>
      <c r="J38" s="5">
        <f t="shared" si="10"/>
        <v>3.2427445261915787E-2</v>
      </c>
      <c r="K38" s="5">
        <f t="shared" si="10"/>
        <v>3.0728852105653875E-2</v>
      </c>
      <c r="L38" s="5">
        <f t="shared" si="10"/>
        <v>3.2096964615648996E-2</v>
      </c>
      <c r="M38" s="5">
        <f t="shared" si="10"/>
        <v>3.2010336788667451E-2</v>
      </c>
      <c r="N38" s="5">
        <f t="shared" si="10"/>
        <v>3.0380908321391772E-2</v>
      </c>
      <c r="O38" s="5">
        <f t="shared" si="10"/>
        <v>2.6509070978356926E-2</v>
      </c>
      <c r="P38" s="5">
        <v>2.6838118841267262E-2</v>
      </c>
      <c r="Q38" s="5">
        <f t="shared" si="3"/>
        <v>2.5404354749780242E-2</v>
      </c>
    </row>
    <row r="39" spans="2:17" x14ac:dyDescent="0.2">
      <c r="B39" s="1" t="s">
        <v>10</v>
      </c>
      <c r="C39" s="5">
        <f t="shared" ref="C39:O39" si="11">+C12/C$24</f>
        <v>8.8399322842743037E-3</v>
      </c>
      <c r="D39" s="5">
        <f t="shared" si="11"/>
        <v>2.2984491643647038E-2</v>
      </c>
      <c r="E39" s="5">
        <f t="shared" si="11"/>
        <v>2.4296139703618578E-2</v>
      </c>
      <c r="F39" s="5">
        <f t="shared" si="11"/>
        <v>2.3006824007040842E-2</v>
      </c>
      <c r="G39" s="5">
        <f t="shared" si="11"/>
        <v>2.5695419260353635E-2</v>
      </c>
      <c r="H39" s="5">
        <f t="shared" si="11"/>
        <v>2.6291643617834461E-2</v>
      </c>
      <c r="I39" s="5">
        <f t="shared" si="11"/>
        <v>2.9646672616186583E-2</v>
      </c>
      <c r="J39" s="5">
        <f t="shared" si="11"/>
        <v>3.0279992914569176E-2</v>
      </c>
      <c r="K39" s="5">
        <f t="shared" si="11"/>
        <v>2.7604551861270168E-2</v>
      </c>
      <c r="L39" s="5">
        <f t="shared" si="11"/>
        <v>2.4135665031736E-2</v>
      </c>
      <c r="M39" s="5">
        <f t="shared" si="11"/>
        <v>2.4634016328875359E-2</v>
      </c>
      <c r="N39" s="5">
        <f t="shared" si="11"/>
        <v>2.5665621679822358E-2</v>
      </c>
      <c r="O39" s="5">
        <f t="shared" si="11"/>
        <v>2.5736142814292522E-2</v>
      </c>
      <c r="P39" s="5">
        <v>2.5139428508754842E-2</v>
      </c>
      <c r="Q39" s="5">
        <f t="shared" si="3"/>
        <v>2.5330482137077791E-2</v>
      </c>
    </row>
    <row r="40" spans="2:17" x14ac:dyDescent="0.2">
      <c r="B40" s="1" t="s">
        <v>19</v>
      </c>
      <c r="C40" s="5">
        <f t="shared" ref="C40:O40" si="12">+C13/C$24</f>
        <v>8.8713180349110285E-3</v>
      </c>
      <c r="D40" s="5">
        <f t="shared" si="12"/>
        <v>1.7361455051649256E-2</v>
      </c>
      <c r="E40" s="5">
        <f t="shared" si="12"/>
        <v>1.5204001614269578E-2</v>
      </c>
      <c r="F40" s="5">
        <f t="shared" si="12"/>
        <v>1.3747023386377528E-2</v>
      </c>
      <c r="G40" s="5">
        <f t="shared" si="12"/>
        <v>1.4189848447758151E-2</v>
      </c>
      <c r="H40" s="5">
        <f t="shared" si="12"/>
        <v>1.9851183530328265E-2</v>
      </c>
      <c r="I40" s="5">
        <f t="shared" si="12"/>
        <v>1.9352456127790081E-2</v>
      </c>
      <c r="J40" s="5">
        <f t="shared" si="12"/>
        <v>1.8179478841519579E-2</v>
      </c>
      <c r="K40" s="5">
        <f t="shared" si="12"/>
        <v>1.5930064594161644E-2</v>
      </c>
      <c r="L40" s="5">
        <f t="shared" si="12"/>
        <v>1.5856893409355689E-2</v>
      </c>
      <c r="M40" s="5">
        <f t="shared" si="12"/>
        <v>1.5739644467788229E-2</v>
      </c>
      <c r="N40" s="5">
        <f t="shared" si="12"/>
        <v>2.1748287804847877E-2</v>
      </c>
      <c r="O40" s="5">
        <f t="shared" si="12"/>
        <v>1.9520252726812279E-2</v>
      </c>
      <c r="P40" s="5">
        <v>1.9694026824446712E-2</v>
      </c>
      <c r="Q40" s="5">
        <f t="shared" si="3"/>
        <v>2.3034336212155941E-2</v>
      </c>
    </row>
    <row r="41" spans="2:17" x14ac:dyDescent="0.2">
      <c r="B41" s="1" t="s">
        <v>17</v>
      </c>
      <c r="C41" s="5">
        <f t="shared" ref="C41:O41" si="13">+C14/C$24</f>
        <v>8.5129005122077002E-3</v>
      </c>
      <c r="D41" s="5">
        <f t="shared" si="13"/>
        <v>4.5681306283785597E-2</v>
      </c>
      <c r="E41" s="5">
        <f t="shared" si="13"/>
        <v>5.129332175009968E-2</v>
      </c>
      <c r="F41" s="5">
        <f t="shared" si="13"/>
        <v>4.9902419405887841E-2</v>
      </c>
      <c r="G41" s="5">
        <f t="shared" si="13"/>
        <v>4.6734004956774669E-2</v>
      </c>
      <c r="H41" s="5">
        <f t="shared" si="13"/>
        <v>4.2744527651613066E-2</v>
      </c>
      <c r="I41" s="5">
        <f t="shared" si="13"/>
        <v>4.4461100137624041E-2</v>
      </c>
      <c r="J41" s="5">
        <f t="shared" si="13"/>
        <v>4.5698962179654294E-2</v>
      </c>
      <c r="K41" s="5">
        <f t="shared" si="13"/>
        <v>3.4414719056786239E-2</v>
      </c>
      <c r="L41" s="5">
        <f t="shared" si="13"/>
        <v>3.1432164102420175E-2</v>
      </c>
      <c r="M41" s="5">
        <f t="shared" si="13"/>
        <v>3.1082348285543692E-2</v>
      </c>
      <c r="N41" s="5">
        <f t="shared" si="13"/>
        <v>2.6329724773243031E-2</v>
      </c>
      <c r="O41" s="5">
        <f t="shared" si="13"/>
        <v>2.6373487553540156E-2</v>
      </c>
      <c r="P41" s="5">
        <v>2.3998709402458466E-2</v>
      </c>
      <c r="Q41" s="5">
        <f t="shared" si="3"/>
        <v>2.2824577563125843E-2</v>
      </c>
    </row>
    <row r="42" spans="2:17" x14ac:dyDescent="0.2">
      <c r="B42" s="1" t="s">
        <v>21</v>
      </c>
      <c r="C42" s="5">
        <f t="shared" ref="C42:O42" si="14">+C15/C$24</f>
        <v>1.5731623158654195E-4</v>
      </c>
      <c r="D42" s="5">
        <f t="shared" si="14"/>
        <v>1.6659784640276121E-2</v>
      </c>
      <c r="E42" s="5">
        <f t="shared" si="14"/>
        <v>1.5469987896437066E-2</v>
      </c>
      <c r="F42" s="5">
        <f t="shared" si="14"/>
        <v>1.7459558599647124E-2</v>
      </c>
      <c r="G42" s="5">
        <f t="shared" si="14"/>
        <v>1.657838336186231E-2</v>
      </c>
      <c r="H42" s="5">
        <f t="shared" si="14"/>
        <v>1.9742423045866181E-2</v>
      </c>
      <c r="I42" s="5">
        <f t="shared" si="14"/>
        <v>2.4541638323851131E-2</v>
      </c>
      <c r="J42" s="5">
        <f t="shared" si="14"/>
        <v>2.2352184573264721E-2</v>
      </c>
      <c r="K42" s="5">
        <f t="shared" si="14"/>
        <v>2.0685283803143238E-2</v>
      </c>
      <c r="L42" s="5">
        <f t="shared" si="14"/>
        <v>2.0934344140865351E-2</v>
      </c>
      <c r="M42" s="5">
        <f t="shared" si="14"/>
        <v>2.0782780976110051E-2</v>
      </c>
      <c r="N42" s="5">
        <f t="shared" si="14"/>
        <v>2.2830471249624017E-2</v>
      </c>
      <c r="O42" s="5">
        <f t="shared" si="14"/>
        <v>2.1186503246146269E-2</v>
      </c>
      <c r="P42" s="5">
        <v>1.8692785543911822E-2</v>
      </c>
      <c r="Q42" s="5">
        <f t="shared" si="3"/>
        <v>2.1604103283407838E-2</v>
      </c>
    </row>
    <row r="43" spans="2:17" x14ac:dyDescent="0.2">
      <c r="B43" s="1" t="s">
        <v>15</v>
      </c>
      <c r="C43" s="5">
        <f t="shared" ref="C43:O43" si="15">+C16/C$24</f>
        <v>2.5270179003397796E-2</v>
      </c>
      <c r="D43" s="5">
        <f t="shared" si="15"/>
        <v>4.524680094220343E-2</v>
      </c>
      <c r="E43" s="5">
        <f t="shared" si="15"/>
        <v>3.4042443490124252E-2</v>
      </c>
      <c r="F43" s="5">
        <f t="shared" si="15"/>
        <v>3.4738128648640385E-2</v>
      </c>
      <c r="G43" s="5">
        <f t="shared" si="15"/>
        <v>3.2548356404742983E-2</v>
      </c>
      <c r="H43" s="5">
        <f t="shared" si="15"/>
        <v>2.5866189680301802E-2</v>
      </c>
      <c r="I43" s="5">
        <f t="shared" si="15"/>
        <v>2.8001221044086991E-2</v>
      </c>
      <c r="J43" s="5">
        <f t="shared" si="15"/>
        <v>2.8558704910278565E-2</v>
      </c>
      <c r="K43" s="5">
        <f t="shared" si="15"/>
        <v>2.5950135983533424E-2</v>
      </c>
      <c r="L43" s="5">
        <f t="shared" si="15"/>
        <v>2.4450587626205011E-2</v>
      </c>
      <c r="M43" s="5">
        <f t="shared" si="15"/>
        <v>2.5316940338354469E-2</v>
      </c>
      <c r="N43" s="5">
        <f t="shared" si="15"/>
        <v>2.02682835955772E-2</v>
      </c>
      <c r="O43" s="5">
        <f t="shared" si="15"/>
        <v>2.0598832442449314E-2</v>
      </c>
      <c r="P43" s="5">
        <v>1.8189717179607514E-2</v>
      </c>
      <c r="Q43" s="5">
        <f t="shared" si="3"/>
        <v>2.0852909804122678E-2</v>
      </c>
    </row>
    <row r="44" spans="2:17" x14ac:dyDescent="0.2">
      <c r="B44" s="1" t="s">
        <v>6</v>
      </c>
      <c r="C44" s="5">
        <f t="shared" ref="C44:O44" si="16">+C17/C$24</f>
        <v>3.4946677159581815E-3</v>
      </c>
      <c r="D44" s="5">
        <f t="shared" si="16"/>
        <v>2.4713771792720274E-2</v>
      </c>
      <c r="E44" s="5">
        <f t="shared" si="16"/>
        <v>1.1749867301379517E-2</v>
      </c>
      <c r="F44" s="5">
        <f t="shared" si="16"/>
        <v>2.4860275787337696E-2</v>
      </c>
      <c r="G44" s="5">
        <f t="shared" si="16"/>
        <v>2.8976408535071656E-2</v>
      </c>
      <c r="H44" s="5">
        <f t="shared" si="16"/>
        <v>1.4814018812583428E-2</v>
      </c>
      <c r="I44" s="5">
        <f t="shared" si="16"/>
        <v>3.6237788137503946E-3</v>
      </c>
      <c r="J44" s="5">
        <f t="shared" si="16"/>
        <v>3.3241966649728838E-3</v>
      </c>
      <c r="K44" s="5">
        <f t="shared" si="16"/>
        <v>3.3301770176840688E-3</v>
      </c>
      <c r="L44" s="5">
        <f t="shared" si="16"/>
        <v>3.7251417675358022E-3</v>
      </c>
      <c r="M44" s="5">
        <f t="shared" si="16"/>
        <v>6.489124068389562E-3</v>
      </c>
      <c r="N44" s="5">
        <f t="shared" si="16"/>
        <v>6.592853013907796E-3</v>
      </c>
      <c r="O44" s="5">
        <f t="shared" si="16"/>
        <v>7.6948165605769331E-3</v>
      </c>
      <c r="P44" s="5">
        <v>8.8035174897547162E-3</v>
      </c>
      <c r="Q44" s="5">
        <f t="shared" si="3"/>
        <v>1.1952101540411307E-2</v>
      </c>
    </row>
    <row r="45" spans="2:17" x14ac:dyDescent="0.2">
      <c r="B45" s="1" t="s">
        <v>11</v>
      </c>
      <c r="C45" s="5">
        <f t="shared" ref="C45:O45" si="17">+C18/C$24</f>
        <v>1.9775347771553584E-2</v>
      </c>
      <c r="D45" s="5">
        <f t="shared" si="17"/>
        <v>1.3949162509574493E-2</v>
      </c>
      <c r="E45" s="5">
        <f t="shared" si="17"/>
        <v>1.279960776672767E-2</v>
      </c>
      <c r="F45" s="5">
        <f t="shared" si="17"/>
        <v>4.7969343576333423E-3</v>
      </c>
      <c r="G45" s="5">
        <f t="shared" si="17"/>
        <v>4.4820801163547317E-3</v>
      </c>
      <c r="H45" s="5">
        <f t="shared" si="17"/>
        <v>2.0067613748266464E-3</v>
      </c>
      <c r="I45" s="5">
        <f t="shared" si="17"/>
        <v>5.0263508119914278E-3</v>
      </c>
      <c r="J45" s="5">
        <f t="shared" si="17"/>
        <v>5.3732152226906764E-3</v>
      </c>
      <c r="K45" s="5">
        <f t="shared" si="17"/>
        <v>5.0744751198657772E-3</v>
      </c>
      <c r="L45" s="5">
        <f t="shared" si="17"/>
        <v>2.6436626700890959E-3</v>
      </c>
      <c r="M45" s="5">
        <f t="shared" si="17"/>
        <v>2.5247140296305124E-3</v>
      </c>
      <c r="N45" s="5">
        <f t="shared" si="17"/>
        <v>4.4196327278431275E-3</v>
      </c>
      <c r="O45" s="5">
        <f t="shared" si="17"/>
        <v>5.0127287197638155E-3</v>
      </c>
      <c r="P45" s="5">
        <v>5.6305712317850816E-3</v>
      </c>
      <c r="Q45" s="5">
        <f t="shared" si="3"/>
        <v>6.4537350030650772E-3</v>
      </c>
    </row>
    <row r="46" spans="2:17" x14ac:dyDescent="0.2">
      <c r="B46" s="1" t="s">
        <v>2</v>
      </c>
      <c r="C46" s="5">
        <f t="shared" ref="C46:O46" si="18">+C19/C$24</f>
        <v>6.52397387000642E-3</v>
      </c>
      <c r="D46" s="5">
        <f t="shared" si="18"/>
        <v>6.5407753936268824E-3</v>
      </c>
      <c r="E46" s="5">
        <f t="shared" si="18"/>
        <v>1.4162772362847515E-2</v>
      </c>
      <c r="F46" s="5">
        <f t="shared" si="18"/>
        <v>9.2037913346369737E-3</v>
      </c>
      <c r="G46" s="5">
        <f t="shared" si="18"/>
        <v>7.5719627797665506E-3</v>
      </c>
      <c r="H46" s="5">
        <f t="shared" si="18"/>
        <v>7.1606211045303564E-3</v>
      </c>
      <c r="I46" s="5">
        <f t="shared" si="18"/>
        <v>8.1843409193237335E-3</v>
      </c>
      <c r="J46" s="5">
        <f t="shared" si="18"/>
        <v>8.0952875358314101E-3</v>
      </c>
      <c r="K46" s="5">
        <f t="shared" si="18"/>
        <v>7.990289406204212E-3</v>
      </c>
      <c r="L46" s="5">
        <f t="shared" si="18"/>
        <v>1.0008215581810215E-2</v>
      </c>
      <c r="M46" s="5">
        <f t="shared" si="18"/>
        <v>8.8088937338899435E-3</v>
      </c>
      <c r="N46" s="5">
        <f t="shared" si="18"/>
        <v>9.4234669760099709E-3</v>
      </c>
      <c r="O46" s="5">
        <f t="shared" si="18"/>
        <v>1.4870672183867987E-2</v>
      </c>
      <c r="P46" s="5">
        <v>6.3038500223384633E-3</v>
      </c>
      <c r="Q46" s="5">
        <f t="shared" si="3"/>
        <v>5.4387696277143575E-3</v>
      </c>
    </row>
    <row r="47" spans="2:17" x14ac:dyDescent="0.2">
      <c r="B47" s="1" t="s">
        <v>8</v>
      </c>
      <c r="C47" s="5">
        <f t="shared" ref="C47:O47" si="19">+C20/C$24</f>
        <v>1.736755697579306E-2</v>
      </c>
      <c r="D47" s="5">
        <f t="shared" si="19"/>
        <v>4.4161822167166831E-3</v>
      </c>
      <c r="E47" s="5">
        <f t="shared" si="19"/>
        <v>4.7118639398478854E-3</v>
      </c>
      <c r="F47" s="5">
        <f t="shared" si="19"/>
        <v>5.9873117856530378E-3</v>
      </c>
      <c r="G47" s="5">
        <f t="shared" si="19"/>
        <v>4.947635086601343E-3</v>
      </c>
      <c r="H47" s="5">
        <f t="shared" si="19"/>
        <v>6.1710849322995035E-3</v>
      </c>
      <c r="I47" s="5">
        <f t="shared" si="19"/>
        <v>6.2440667834416548E-3</v>
      </c>
      <c r="J47" s="5">
        <f t="shared" si="19"/>
        <v>4.5692985455577191E-3</v>
      </c>
      <c r="K47" s="5">
        <f t="shared" si="19"/>
        <v>5.7975203620386235E-3</v>
      </c>
      <c r="L47" s="5">
        <f t="shared" si="19"/>
        <v>5.8435637326245612E-3</v>
      </c>
      <c r="M47" s="5">
        <f t="shared" si="19"/>
        <v>4.7294580063389751E-3</v>
      </c>
      <c r="N47" s="5">
        <f t="shared" si="19"/>
        <v>5.2948029815005964E-3</v>
      </c>
      <c r="O47" s="5">
        <f t="shared" si="19"/>
        <v>4.462765955435509E-3</v>
      </c>
      <c r="P47" s="5">
        <v>4.5572662750454672E-3</v>
      </c>
      <c r="Q47" s="5">
        <f t="shared" si="3"/>
        <v>4.9356582506331903E-3</v>
      </c>
    </row>
    <row r="48" spans="2:17" x14ac:dyDescent="0.2">
      <c r="B48" s="1" t="s">
        <v>18</v>
      </c>
      <c r="C48" s="5">
        <f t="shared" ref="C48:O48" si="20">+C21/C$24</f>
        <v>5.9921597619952659E-2</v>
      </c>
      <c r="D48" s="5">
        <f t="shared" si="20"/>
        <v>4.5744051777952266E-3</v>
      </c>
      <c r="E48" s="5">
        <f t="shared" si="20"/>
        <v>4.4159439219996479E-3</v>
      </c>
      <c r="F48" s="5">
        <f t="shared" si="20"/>
        <v>4.0732699502614824E-3</v>
      </c>
      <c r="G48" s="5">
        <f t="shared" si="20"/>
        <v>4.3076515026493822E-3</v>
      </c>
      <c r="H48" s="5">
        <f t="shared" si="20"/>
        <v>5.4753814786831084E-3</v>
      </c>
      <c r="I48" s="5">
        <f t="shared" si="20"/>
        <v>5.3778876728317396E-3</v>
      </c>
      <c r="J48" s="5">
        <f t="shared" si="20"/>
        <v>4.8310638780809803E-3</v>
      </c>
      <c r="K48" s="5">
        <f t="shared" si="20"/>
        <v>4.0298812461247611E-3</v>
      </c>
      <c r="L48" s="5">
        <f t="shared" si="20"/>
        <v>3.849229498720456E-3</v>
      </c>
      <c r="M48" s="5">
        <f t="shared" si="20"/>
        <v>4.5137014219147091E-3</v>
      </c>
      <c r="N48" s="5">
        <f t="shared" si="20"/>
        <v>4.4202008962533354E-3</v>
      </c>
      <c r="O48" s="5">
        <f t="shared" si="20"/>
        <v>3.2686276417399807E-3</v>
      </c>
      <c r="P48" s="5">
        <v>3.3039673837891056E-3</v>
      </c>
      <c r="Q48" s="5">
        <f t="shared" si="3"/>
        <v>3.4854894359349999E-3</v>
      </c>
    </row>
    <row r="49" spans="2:17" x14ac:dyDescent="0.2">
      <c r="B49" s="1" t="s">
        <v>5</v>
      </c>
      <c r="C49" s="5">
        <f t="shared" ref="C49:O49" si="21">+C22/C$24</f>
        <v>2.0857962429319094E-3</v>
      </c>
      <c r="D49" s="5">
        <f t="shared" si="21"/>
        <v>2.2476014282614876E-3</v>
      </c>
      <c r="E49" s="5">
        <f t="shared" si="21"/>
        <v>2.1352935560510627E-3</v>
      </c>
      <c r="F49" s="5">
        <f t="shared" si="21"/>
        <v>3.044074514383458E-3</v>
      </c>
      <c r="G49" s="5">
        <f t="shared" si="21"/>
        <v>4.1987953797379424E-3</v>
      </c>
      <c r="H49" s="5">
        <f t="shared" si="21"/>
        <v>2.0996526660139292E-2</v>
      </c>
      <c r="I49" s="5">
        <f t="shared" si="21"/>
        <v>1.5742923387008927E-2</v>
      </c>
      <c r="J49" s="5">
        <f t="shared" si="21"/>
        <v>8.7302842726154073E-3</v>
      </c>
      <c r="K49" s="5">
        <f t="shared" si="21"/>
        <v>9.8026178033596683E-3</v>
      </c>
      <c r="L49" s="5">
        <f t="shared" si="21"/>
        <v>1.4193432295302897E-2</v>
      </c>
      <c r="M49" s="5">
        <f t="shared" si="21"/>
        <v>8.0916771921217615E-3</v>
      </c>
      <c r="N49" s="5">
        <f t="shared" si="21"/>
        <v>1.3969568250722082E-3</v>
      </c>
      <c r="O49" s="5">
        <f t="shared" si="21"/>
        <v>1.297350184589722E-3</v>
      </c>
      <c r="P49" s="5">
        <v>1.1025164823378116E-3</v>
      </c>
      <c r="Q49" s="5">
        <f t="shared" si="3"/>
        <v>2.7093361937709855E-3</v>
      </c>
    </row>
    <row r="50" spans="2:17" x14ac:dyDescent="0.2">
      <c r="B50" s="1" t="s">
        <v>3</v>
      </c>
      <c r="C50" s="5">
        <f t="shared" ref="C50:O50" si="22">+C23/C$24</f>
        <v>7.7069454341288646E-4</v>
      </c>
      <c r="D50" s="5">
        <f t="shared" si="22"/>
        <v>8.5677058940440837E-3</v>
      </c>
      <c r="E50" s="5">
        <f t="shared" si="22"/>
        <v>2.3094302266904558E-2</v>
      </c>
      <c r="F50" s="5">
        <f t="shared" si="22"/>
        <v>1.1131191609750892E-2</v>
      </c>
      <c r="G50" s="5">
        <f t="shared" si="22"/>
        <v>6.4391990031425709E-3</v>
      </c>
      <c r="H50" s="5">
        <f t="shared" si="22"/>
        <v>9.4917695682130527E-4</v>
      </c>
      <c r="I50" s="5">
        <f t="shared" si="22"/>
        <v>1.3618843046693837E-3</v>
      </c>
      <c r="J50" s="5">
        <f t="shared" si="22"/>
        <v>1.5349826651779197E-3</v>
      </c>
      <c r="K50" s="5">
        <f t="shared" si="22"/>
        <v>3.0684500864616663E-3</v>
      </c>
      <c r="L50" s="5">
        <f t="shared" si="22"/>
        <v>1.174555864562132E-3</v>
      </c>
      <c r="M50" s="5">
        <f t="shared" si="22"/>
        <v>4.4542576141725614E-3</v>
      </c>
      <c r="N50" s="5">
        <f t="shared" si="22"/>
        <v>4.2067739981632669E-3</v>
      </c>
      <c r="O50" s="5">
        <f t="shared" si="22"/>
        <v>1.2179466495008807E-3</v>
      </c>
      <c r="P50" s="5">
        <v>1.4460631339617018E-3</v>
      </c>
      <c r="Q50" s="5">
        <f t="shared" si="3"/>
        <v>1.799573832663183E-3</v>
      </c>
    </row>
    <row r="51" spans="2:17" ht="15.75" x14ac:dyDescent="0.25">
      <c r="B51" s="2" t="s">
        <v>13</v>
      </c>
      <c r="C51" s="6">
        <f t="shared" ref="C51:L51" si="23">SUM(C31:C50)</f>
        <v>0.99999999999999978</v>
      </c>
      <c r="D51" s="6">
        <f t="shared" si="23"/>
        <v>1.0000000000000002</v>
      </c>
      <c r="E51" s="6">
        <f t="shared" si="23"/>
        <v>1</v>
      </c>
      <c r="F51" s="6">
        <f t="shared" si="23"/>
        <v>0.99999999999999978</v>
      </c>
      <c r="G51" s="6">
        <f t="shared" si="23"/>
        <v>1.0000000000000002</v>
      </c>
      <c r="H51" s="6">
        <f t="shared" si="23"/>
        <v>0.99999999999999989</v>
      </c>
      <c r="I51" s="6">
        <f t="shared" si="23"/>
        <v>1.0000000000000004</v>
      </c>
      <c r="J51" s="6">
        <f t="shared" si="23"/>
        <v>0.99999999999999989</v>
      </c>
      <c r="K51" s="6">
        <f t="shared" si="23"/>
        <v>1.0000000000000002</v>
      </c>
      <c r="L51" s="6">
        <f t="shared" si="23"/>
        <v>1.0000000000000002</v>
      </c>
      <c r="M51" s="6">
        <f t="shared" ref="M51:Q51" si="24">SUM(M31:M50)</f>
        <v>1</v>
      </c>
      <c r="N51" s="6">
        <f t="shared" si="24"/>
        <v>1.0000000000000002</v>
      </c>
      <c r="O51" s="6">
        <f t="shared" si="24"/>
        <v>0.99999999999999978</v>
      </c>
      <c r="P51" s="6">
        <v>1.0000000000000002</v>
      </c>
      <c r="Q51" s="6">
        <f t="shared" si="24"/>
        <v>0.99999999999999967</v>
      </c>
    </row>
    <row r="52" spans="2:17" ht="15.75" x14ac:dyDescent="0.25">
      <c r="B52" s="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2:17" x14ac:dyDescent="0.2">
      <c r="B53" s="1" t="s">
        <v>26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2:17" x14ac:dyDescent="0.2">
      <c r="B54" s="1" t="s">
        <v>27</v>
      </c>
    </row>
  </sheetData>
  <sortState xmlns:xlrd2="http://schemas.microsoft.com/office/spreadsheetml/2017/richdata2" ref="A31:Q50">
    <sortCondition ref="A31:A50"/>
  </sortState>
  <phoneticPr fontId="0" type="noConversion"/>
  <printOptions horizontalCentered="1" verticalCentered="1"/>
  <pageMargins left="0.19685039370078741" right="0.19685039370078741" top="0.43307086614173229" bottom="0.35433070866141736" header="0" footer="0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X-GRUP-90-23</vt:lpstr>
      <vt:lpstr>MFOB-GRUP-90-23</vt:lpstr>
      <vt:lpstr>G-X9023</vt:lpstr>
      <vt:lpstr>G-MFOB9023</vt:lpstr>
      <vt:lpstr>'MFOB-GRUP-90-23'!Área_de_impresión</vt:lpstr>
      <vt:lpstr>'X-GRUP-90-23'!Área_de_impresión</vt:lpstr>
      <vt:lpstr>'MFOB-GRUP-90-23'!Títulos_a_imprimir</vt:lpstr>
      <vt:lpstr>'X-GRUP-90-23'!Títulos_a_imprimir</vt:lpstr>
    </vt:vector>
  </TitlesOfParts>
  <Company>MEF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Lucho</dc:creator>
  <cp:lastModifiedBy>365 Pro Plus</cp:lastModifiedBy>
  <cp:lastPrinted>2023-07-25T15:32:22Z</cp:lastPrinted>
  <dcterms:created xsi:type="dcterms:W3CDTF">2006-04-25T18:08:51Z</dcterms:created>
  <dcterms:modified xsi:type="dcterms:W3CDTF">2024-02-07T00:44:41Z</dcterms:modified>
</cp:coreProperties>
</file>