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ANEXO 01" sheetId="1" r:id="rId1"/>
    <sheet name="ANEXO 02" sheetId="3" r:id="rId2"/>
    <sheet name="Hoja2" sheetId="2" state="hidden" r:id="rId3"/>
  </sheets>
  <definedNames>
    <definedName name="_xlnm.Print_Area" localSheetId="0">'ANEXO 01'!$A$1:$I$330</definedName>
    <definedName name="Z_003AC0F0_749B_4553_9564_B22D3EF06E09_.wvu.Cols" localSheetId="0" hidden="1">'ANEXO 01'!$I:$I</definedName>
    <definedName name="Z_003AC0F0_749B_4553_9564_B22D3EF06E09_.wvu.FilterData" localSheetId="0" hidden="1">'ANEXO 01'!$A$4:$J$330</definedName>
    <definedName name="Z_003AC0F0_749B_4553_9564_B22D3EF06E09_.wvu.PrintTitles" localSheetId="0" hidden="1">'ANEXO 01'!$1:$4</definedName>
    <definedName name="Z_04526445_6E1B_4854_9216_E4D2320A96F2_.wvu.FilterData" localSheetId="0" hidden="1">'ANEXO 01'!$F$3:$H$4</definedName>
    <definedName name="Z_052D8E03_6ED1_4BE7_857C_F0D9D84E47F6_.wvu.FilterData" localSheetId="0" hidden="1">'ANEXO 01'!$A$4:$J$4</definedName>
    <definedName name="Z_08CADE91_B57E_40F2_A6FB_BCDAFB0C9A0A_.wvu.FilterData" localSheetId="0" hidden="1">'ANEXO 01'!$F$3:$H$4</definedName>
    <definedName name="Z_0FC5D68C_1E4F_469F_A37B_C0A5C7C806A8_.wvu.FilterData" localSheetId="0" hidden="1">'ANEXO 01'!$A$4:$J$330</definedName>
    <definedName name="Z_16182787_17B7_4F57_9A62_577AB4C71EAA_.wvu.FilterData" localSheetId="0" hidden="1">'ANEXO 01'!$F$3:$H$4</definedName>
    <definedName name="Z_1F2EB526_8559_4599_B2E6_FCAC115512B6_.wvu.FilterData" localSheetId="0" hidden="1">'ANEXO 01'!$A$4:$J$330</definedName>
    <definedName name="Z_21865C52_0295_4BAB_886E_EC3F0B7FB81E_.wvu.FilterData" localSheetId="0" hidden="1">'ANEXO 01'!$F$3:$H$4</definedName>
    <definedName name="Z_2CC092A8_DB5C_449D_AC28_D29F65126E37_.wvu.Cols" localSheetId="0" hidden="1">'ANEXO 01'!$I:$I</definedName>
    <definedName name="Z_2CC092A8_DB5C_449D_AC28_D29F65126E37_.wvu.FilterData" localSheetId="0" hidden="1">'ANEXO 01'!$A$4:$J$330</definedName>
    <definedName name="Z_2CC092A8_DB5C_449D_AC28_D29F65126E37_.wvu.PrintTitles" localSheetId="0" hidden="1">'ANEXO 01'!$1:$4</definedName>
    <definedName name="Z_2EA3A56B_5E80_4338_BDA8_EE17F418719B_.wvu.Cols" localSheetId="0" hidden="1">'ANEXO 01'!$I:$I</definedName>
    <definedName name="Z_2EA3A56B_5E80_4338_BDA8_EE17F418719B_.wvu.FilterData" localSheetId="0" hidden="1">'ANEXO 01'!$A$4:$J$4</definedName>
    <definedName name="Z_2EA3A56B_5E80_4338_BDA8_EE17F418719B_.wvu.PrintTitles" localSheetId="0" hidden="1">'ANEXO 01'!$1:$4</definedName>
    <definedName name="Z_30C3ACA7_6055_4F13_B004_9C3A1A327AFB_.wvu.Cols" localSheetId="0" hidden="1">'ANEXO 01'!$I:$I</definedName>
    <definedName name="Z_30C3ACA7_6055_4F13_B004_9C3A1A327AFB_.wvu.FilterData" localSheetId="0" hidden="1">'ANEXO 01'!$A$4:$J$330</definedName>
    <definedName name="Z_30C3ACA7_6055_4F13_B004_9C3A1A327AFB_.wvu.PrintTitles" localSheetId="0" hidden="1">'ANEXO 01'!$1:$4</definedName>
    <definedName name="Z_3BB23EEB_B407_4B69_B49F_BD33CAA1B785_.wvu.FilterData" localSheetId="0" hidden="1">'ANEXO 01'!$F$3:$H$4</definedName>
    <definedName name="Z_40205CCA_1CA4_42C0_8B1E_462075FBA386_.wvu.FilterData" localSheetId="0" hidden="1">'ANEXO 01'!$A$4:$J$330</definedName>
    <definedName name="Z_4CA134F7_33B6_4B78_A80D_9583230D783C_.wvu.Cols" localSheetId="0" hidden="1">'ANEXO 01'!$I:$I</definedName>
    <definedName name="Z_4CA134F7_33B6_4B78_A80D_9583230D783C_.wvu.FilterData" localSheetId="0" hidden="1">'ANEXO 01'!$A$4:$J$4</definedName>
    <definedName name="Z_4CA134F7_33B6_4B78_A80D_9583230D783C_.wvu.PrintTitles" localSheetId="0" hidden="1">'ANEXO 01'!$1:$4</definedName>
    <definedName name="Z_4DA7D759_3C55_40E7_8A3B_0EDE1AFE991C_.wvu.FilterData" localSheetId="0" hidden="1">'ANEXO 01'!$A$4:$J$4</definedName>
    <definedName name="Z_4E9446B0_3568_44D7_A550_FC00959B029E_.wvu.FilterData" localSheetId="0" hidden="1">'ANEXO 01'!$F$3:$H$4</definedName>
    <definedName name="Z_5B5746D1_43E7_48AA_985B_A2B49507E7A3_.wvu.FilterData" localSheetId="0" hidden="1">'ANEXO 01'!$A$4:$J$330</definedName>
    <definedName name="Z_606858B6_9803_453D_8F93_C380EE33EA0D_.wvu.Cols" localSheetId="0" hidden="1">'ANEXO 01'!$I:$I</definedName>
    <definedName name="Z_606858B6_9803_453D_8F93_C380EE33EA0D_.wvu.FilterData" localSheetId="0" hidden="1">'ANEXO 01'!$F$3:$H$4</definedName>
    <definedName name="Z_606858B6_9803_453D_8F93_C380EE33EA0D_.wvu.PrintTitles" localSheetId="0" hidden="1">'ANEXO 01'!$1:$4</definedName>
    <definedName name="Z_798A4323_C1AD_4CB1_80ED_7FF575818275_.wvu.FilterData" localSheetId="0" hidden="1">'ANEXO 01'!$F$3:$H$4</definedName>
    <definedName name="Z_7AED8CC6_02F1_4200_994F_53B249984CB7_.wvu.Cols" localSheetId="0" hidden="1">'ANEXO 01'!$I:$I</definedName>
    <definedName name="Z_7AED8CC6_02F1_4200_994F_53B249984CB7_.wvu.FilterData" localSheetId="0" hidden="1">'ANEXO 01'!$A$3:$J$4</definedName>
    <definedName name="Z_7AED8CC6_02F1_4200_994F_53B249984CB7_.wvu.PrintTitles" localSheetId="0" hidden="1">'ANEXO 01'!$1:$4</definedName>
    <definedName name="Z_7B5E3FBC_B069_4F55_9C8E_79552A117D72_.wvu.FilterData" localSheetId="0" hidden="1">'ANEXO 01'!$F$3:$H$4</definedName>
    <definedName name="Z_7CBCFBCA_35C7_4AF6_86AE_53B645D4544A_.wvu.Cols" localSheetId="0" hidden="1">'ANEXO 01'!$I:$J</definedName>
    <definedName name="Z_7CBCFBCA_35C7_4AF6_86AE_53B645D4544A_.wvu.FilterData" localSheetId="0" hidden="1">'ANEXO 01'!$A$4:$J$330</definedName>
    <definedName name="Z_7CBCFBCA_35C7_4AF6_86AE_53B645D4544A_.wvu.PrintTitles" localSheetId="0" hidden="1">'ANEXO 01'!$1:$4</definedName>
    <definedName name="Z_8C28474E_6736_4112_A2D8_EB231B6D86CA_.wvu.FilterData" localSheetId="0" hidden="1">'ANEXO 01'!$A$4:$J$4</definedName>
    <definedName name="Z_9C097949_955F_423B_A129_AC9C023BAC53_.wvu.Cols" localSheetId="0" hidden="1">'ANEXO 01'!$I:$I</definedName>
    <definedName name="Z_9C097949_955F_423B_A129_AC9C023BAC53_.wvu.FilterData" localSheetId="0" hidden="1">'ANEXO 01'!$A$4:$J$330</definedName>
    <definedName name="Z_9C097949_955F_423B_A129_AC9C023BAC53_.wvu.PrintTitles" localSheetId="0" hidden="1">'ANEXO 01'!$1:$4</definedName>
    <definedName name="Z_A5905D8C_FF15_412A_B88F_AA8053B22D7C_.wvu.FilterData" localSheetId="0" hidden="1">'ANEXO 01'!$F$3:$H$4</definedName>
    <definedName name="Z_A5ABB0E9_05C1_4648_B8DA_15D270D5A17E_.wvu.FilterData" localSheetId="0" hidden="1">'ANEXO 01'!$F$3:$H$4</definedName>
    <definedName name="Z_AFDD1B6F_34FB_42AA_8772_32DA935DB406_.wvu.Cols" localSheetId="0" hidden="1">'ANEXO 01'!$I:$I</definedName>
    <definedName name="Z_AFDD1B6F_34FB_42AA_8772_32DA935DB406_.wvu.FilterData" localSheetId="0" hidden="1">'ANEXO 01'!$A$1:$H$4</definedName>
    <definedName name="Z_AFDD1B6F_34FB_42AA_8772_32DA935DB406_.wvu.PrintTitles" localSheetId="0" hidden="1">'ANEXO 01'!$1:$4</definedName>
    <definedName name="Z_B3CD3D37_04BB_4777_9426_BB67324383B6_.wvu.Cols" localSheetId="0" hidden="1">'ANEXO 01'!$I:$I</definedName>
    <definedName name="Z_B3CD3D37_04BB_4777_9426_BB67324383B6_.wvu.FilterData" localSheetId="0" hidden="1">'ANEXO 01'!$F$3:$H$4</definedName>
    <definedName name="Z_B3CD3D37_04BB_4777_9426_BB67324383B6_.wvu.PrintTitles" localSheetId="0" hidden="1">'ANEXO 01'!$1:$4</definedName>
    <definedName name="Z_B6394C72_30BF_4159_B98F_8AF78F303013_.wvu.FilterData" localSheetId="0" hidden="1">'ANEXO 01'!$F$3:$H$4</definedName>
    <definedName name="Z_C38BB860_A6B2_468F_9164_30CC193C0064_.wvu.Cols" localSheetId="0" hidden="1">'ANEXO 01'!$I:$I</definedName>
    <definedName name="Z_C38BB860_A6B2_468F_9164_30CC193C0064_.wvu.FilterData" localSheetId="0" hidden="1">'ANEXO 01'!$A$3:$J$330</definedName>
    <definedName name="Z_C38BB860_A6B2_468F_9164_30CC193C0064_.wvu.PrintTitles" localSheetId="0" hidden="1">'ANEXO 01'!$1:$4</definedName>
    <definedName name="Z_DA988614_7861_4F72_B3B9_65B5A4BC5DCF_.wvu.Cols" localSheetId="0" hidden="1">'ANEXO 01'!$I:$I</definedName>
    <definedName name="Z_DA988614_7861_4F72_B3B9_65B5A4BC5DCF_.wvu.FilterData" localSheetId="0" hidden="1">'ANEXO 01'!$F$3:$H$4</definedName>
    <definedName name="Z_DA988614_7861_4F72_B3B9_65B5A4BC5DCF_.wvu.PrintTitles" localSheetId="0" hidden="1">'ANEXO 01'!$1:$4</definedName>
    <definedName name="Z_E170D747_D3AF_4907_BD1E_AD5562A92254_.wvu.FilterData" localSheetId="0" hidden="1">'ANEXO 01'!$F$3:$H$4</definedName>
    <definedName name="Z_E39AE5E7_E0EB_4A52_82CC_9EB677BF3FF2_.wvu.Cols" localSheetId="0" hidden="1">'ANEXO 01'!$I:$I</definedName>
    <definedName name="Z_E39AE5E7_E0EB_4A52_82CC_9EB677BF3FF2_.wvu.FilterData" localSheetId="0" hidden="1">'ANEXO 01'!$A$4:$J$330</definedName>
    <definedName name="Z_E39AE5E7_E0EB_4A52_82CC_9EB677BF3FF2_.wvu.PrintTitles" localSheetId="0" hidden="1">'ANEXO 01'!$1:$4</definedName>
    <definedName name="Z_EE2A23CF_6B96_4EF9_B215_8C98FD60EDCD_.wvu.Cols" localSheetId="0" hidden="1">'ANEXO 01'!$I:$I</definedName>
    <definedName name="Z_EE2A23CF_6B96_4EF9_B215_8C98FD60EDCD_.wvu.FilterData" localSheetId="0" hidden="1">'ANEXO 01'!$A$4:$J$330</definedName>
    <definedName name="Z_EE2A23CF_6B96_4EF9_B215_8C98FD60EDCD_.wvu.PrintTitles" localSheetId="0" hidden="1">'ANEXO 01'!$1:$4</definedName>
    <definedName name="Z_F0580A42_69B6_4077_B216_270D7FD7AA46_.wvu.Cols" localSheetId="0" hidden="1">'ANEXO 01'!$I:$I</definedName>
    <definedName name="Z_F0580A42_69B6_4077_B216_270D7FD7AA46_.wvu.FilterData" localSheetId="0" hidden="1">'ANEXO 01'!$A$4:$J$4</definedName>
    <definedName name="Z_F0580A42_69B6_4077_B216_270D7FD7AA46_.wvu.PrintTitles" localSheetId="0" hidden="1">'ANEXO 01'!$1:$4</definedName>
    <definedName name="Z_F194F94B_AD11_4369_A23C_873488B67F05_.wvu.Cols" localSheetId="0" hidden="1">'ANEXO 01'!$I:$I</definedName>
    <definedName name="Z_F194F94B_AD11_4369_A23C_873488B67F05_.wvu.FilterData" localSheetId="0" hidden="1">'ANEXO 01'!$A$4:$J$330</definedName>
    <definedName name="Z_F194F94B_AD11_4369_A23C_873488B67F05_.wvu.PrintTitles" localSheetId="0" hidden="1">'ANEXO 01'!$1:$4</definedName>
    <definedName name="Z_FC2C97AF_1083_43C6_83BC_5BF7DC6FF564_.wvu.FilterData" localSheetId="0" hidden="1">'ANEXO 01'!$A$4:$J$330</definedName>
    <definedName name="Z_FEBA9AFB_BEBB_4473_B5FF_DF626BB6722B_.wvu.Cols" localSheetId="0" hidden="1">'ANEXO 01'!$I:$I</definedName>
    <definedName name="Z_FEBA9AFB_BEBB_4473_B5FF_DF626BB6722B_.wvu.FilterData" localSheetId="0" hidden="1">'ANEXO 01'!$A$4:$I$4</definedName>
    <definedName name="Z_FEBA9AFB_BEBB_4473_B5FF_DF626BB6722B_.wvu.PrintTitles" localSheetId="0" hidden="1">'ANEXO 01'!$1:$4</definedName>
    <definedName name="_xlnm.Print_Titles" localSheetId="0">'ANEXO 01'!$1:$4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<sst xmlns="http://schemas.openxmlformats.org/spreadsheetml/2006/main" count="1665" uniqueCount="200">
  <si>
    <t>TRANSFERENCIA DE PARTIDAS A FAVOR DE DIVERSOS GOBIERNOS REGIONALES POR EL CUMPLIMIENTO DE COMPROMISOS DE GESTIÓN 
EN EL MARCO DEL FONDO DE ESTÍMULO AL DESEMPEÑO Y LOGRO DE RESULTADOS SOCIALES - FED
(EN SOLES)</t>
  </si>
  <si>
    <t>PLIEGO HABILITADO</t>
  </si>
  <si>
    <t>UNIDAD EJECUTORA</t>
  </si>
  <si>
    <t>CATEGORIA PRESUPUESTAL</t>
  </si>
  <si>
    <t>PRODUCTO</t>
  </si>
  <si>
    <t>ACTIVIDAD</t>
  </si>
  <si>
    <t>GENERICA DE GASTO</t>
  </si>
  <si>
    <t>TOTAL</t>
  </si>
  <si>
    <t>2.3 BIENES Y SERVICIOS</t>
  </si>
  <si>
    <t>2.6 ADQUISICION DE ACTIVOS NO FINANCIEROS</t>
  </si>
  <si>
    <t>462 GOBIERNO REGIONAL DEL DEPARTAMENTO DE UCAYALI</t>
  </si>
  <si>
    <t>001 SEDE UCAYALI</t>
  </si>
  <si>
    <t>0083 PROGRAMA NACIONAL DE SANEAMIENTO RURAL</t>
  </si>
  <si>
    <t xml:space="preserve">5004470 CAPACITACION EN GESTION A LOS GOBIERNOS LOCALES Y OPERADORES </t>
  </si>
  <si>
    <t xml:space="preserve">5004471 SEGUIMIENTO Y EVALUACION DE LA PRESTACION
DEL SERVICIO DE AGUA Y SANEAMIENTO
</t>
  </si>
  <si>
    <t>300 EDUCACION UCAYALI</t>
  </si>
  <si>
    <t>0090 LOGROS DE APRENDIZAJE DE ESTUDIANTES DE LA EDUCACION BASICA REGULAR</t>
  </si>
  <si>
    <t>3000001 ACCIONES COMUNES</t>
  </si>
  <si>
    <t>5000276 GESTION DEL PROGRAMA</t>
  </si>
  <si>
    <t>301 EDUCACION PURUS</t>
  </si>
  <si>
    <t>5005943 MANTENIMIENTO Y OPERACION DE LOCALES
ESCOLARES DE INSTITUCIONES EDUCATIVAS DE
EDUCACION BASICA REGULAR CON CONDICIONES
ADECUADAS PARA SU FUNCIONAMIENTO</t>
  </si>
  <si>
    <t>0091 INCREMENTO EN EL ACCESO DE LA POBLACION DE 3 A 16 AÑOS A LOS SERVICIOS EDUCATIVOS PUBLICOS DE LA EDUCACION BASICA REGULAR</t>
  </si>
  <si>
    <t>5005659 GESTION PARA LA OPERACION Y
ACONDICIONAMIENTO BASICO DEL SERVICIO DE EDUCACION INICIAL GENERADO POR EL PROGRAMA</t>
  </si>
  <si>
    <t>302 EDUCACION ATALAYA</t>
  </si>
  <si>
    <t>5005659 GESTION PARA LA OPERACION Y
ACONDICIONAMIENTO BASICO DEL SERVICIO DE
EDUCACION INICIAL GENERADO POR EL PROGRAMA</t>
  </si>
  <si>
    <t>303 EDUCACION CORONEL PORTILLO</t>
  </si>
  <si>
    <t>304 EDUCACION PADRE ABAD</t>
  </si>
  <si>
    <t>400 SALUD UCAYALI</t>
  </si>
  <si>
    <t>0001 PROGRAMA ARTICULADO NUTRICIONAL</t>
  </si>
  <si>
    <t>3000609 COMUNIDAD ACCEDE A AGUA PARA EL CONSUMO HUMANO</t>
  </si>
  <si>
    <t>5004428 VIGILANCIA DE LA CALIDAD DEL AGUA PARA EL
CONSUMO HUMANO</t>
  </si>
  <si>
    <t>3033251 FAMILIAS SALUDABLES CON CONOCIMIENTOS PARA EL CUIDADO INFANTIL, LACTANCIA MATERNA EXCLUSIVA Y LA ADECUADA ALIMENTACION Y PROTECCION DEL MENOR DE 36 MESES</t>
  </si>
  <si>
    <t>5000014 FAMILIAS CON NIÑO/AS MENORES DE 36 MESES DESARROLLAN PRACTICAS SALUDABLES</t>
  </si>
  <si>
    <t>5000018 ATENCION A NIÑOS CON CRECIMIENTO Y
DESARROLLO - CRED COMPLETO PARA SU EDAD</t>
  </si>
  <si>
    <t>3033254  NIÑOS CON VACUNA COMPLETA</t>
  </si>
  <si>
    <t>5000017 
APLICACION DE VACUNAS COMPLETAS</t>
  </si>
  <si>
    <t>0002 SALUD MATERNO NEONATAL</t>
  </si>
  <si>
    <t>3033172  ATENCION PRENATAL REENFOCADA</t>
  </si>
  <si>
    <t>5000037 BRINDAR ATENCION PRENATAL REENFOCADA</t>
  </si>
  <si>
    <t>403 DIRECCION DE RED DE SALUD Nº 03 ATALAYA</t>
  </si>
  <si>
    <t>404 DIRECCION DE RED DE SALUD Nº 04 AGUAYTIA - SAN ALEJANDRO</t>
  </si>
  <si>
    <t>405 RED DE SALUD Nº 01 CORONEL PORTILLO</t>
  </si>
  <si>
    <t>455 GOBIERNO REGIONAL DEL DEPARTAMENTO DE MOQUEGUA</t>
  </si>
  <si>
    <t>5004426 MONITOREO, SUPERVISION, EVALUACION Y CONTROL DEL PROGRAMA ARTICULADO NUTRICIONAL</t>
  </si>
  <si>
    <t xml:space="preserve">5004425 DESARROLLO DE NORMAS Y GUIAS TECNICAS EN
NUTRICION
</t>
  </si>
  <si>
    <t xml:space="preserve">5004430 MONITOREO, SUPERVISION, EVALUACION Y
CONTROL DE LA SALUD MATERNO NEONATAL
</t>
  </si>
  <si>
    <t xml:space="preserve">5004389 DESARROLLO DE NORMAS Y GUIAS TECNICAS EN
SALUD MATERNO NEONATAL
</t>
  </si>
  <si>
    <t>5000046 BRINDAR ATENCION DEL PARTO COMPLICADO NO
QUIRURGICO</t>
  </si>
  <si>
    <t>452 GOBIERNO REGIONAL DEL DEPARTAMENTO DE LAMBAYEQUE</t>
  </si>
  <si>
    <t>001 SEDE LAMBAYEQUE</t>
  </si>
  <si>
    <t>300 EDUCACION CHICLAYO</t>
  </si>
  <si>
    <t>302 EDUCACION LAMBAYEQUE</t>
  </si>
  <si>
    <t>303 EDUCACION FERREÑAFE</t>
  </si>
  <si>
    <t>400 SALUD LAMBAYEQUE</t>
  </si>
  <si>
    <t>5000017
 APLICACION DE VACUNAS COMPLETAS</t>
  </si>
  <si>
    <t>3033295 ATENCION DEL PARTO NORMAL</t>
  </si>
  <si>
    <t xml:space="preserve">5000045
 BRINDAR ATENCION DE PARTO NORMAL
</t>
  </si>
  <si>
    <t>447 GOBIERNO REGIONAL DEL DEPARTAMENTO DE HUANCAVELICA</t>
  </si>
  <si>
    <t>001 SEDE HUANCAVELICA</t>
  </si>
  <si>
    <t>300 EDUCACION HUANCAVELICA</t>
  </si>
  <si>
    <t>307 EDUCACION UGEL ANGARAES</t>
  </si>
  <si>
    <t>308 UGEL SURCUBAMBA</t>
  </si>
  <si>
    <t>309 UGEL ACOBAMBA</t>
  </si>
  <si>
    <t>310 UGEL HUANCAVELICA</t>
  </si>
  <si>
    <t>5005646 DOTACION DE MATERIAL FUNGIBLE PARA AULAS DE
INSTITUCIONES EDUCATIVAS DE EDUCACION BASICA
REGULAR Y EDUCACION INTERCULTURAL BILINGÜE</t>
  </si>
  <si>
    <t>311 UGEL HUAYTARA</t>
  </si>
  <si>
    <t>5005657 GESTION DE EXPEDIENTES DE OFERTA Y DEMANDA
DE SERVICIOS EDUCATIVOS EN EDUCACION INICIAL</t>
  </si>
  <si>
    <t>312 UGEL TAYACAJA</t>
  </si>
  <si>
    <t>313 UGEL CASTROVIRREYNA</t>
  </si>
  <si>
    <t>314 UGEL CHURCAMPA</t>
  </si>
  <si>
    <t>400 SALUD HUANCAVELICA</t>
  </si>
  <si>
    <t>5004430 MONITOREO, SUPERVISION, EVALUACION Y CONTROL DE LA SALUD MATERNO NEONATAL</t>
  </si>
  <si>
    <t>005 GERENCIA SUB-REGIONAL CHURCAMPA</t>
  </si>
  <si>
    <t>006 GERENCIA SUB-REGIONAL CASTROVIRREYNA</t>
  </si>
  <si>
    <t>007 GERENCIA SUB-REGIONAL HUAYTARÁ</t>
  </si>
  <si>
    <t>403 RED DE SALUD TAYACAJA</t>
  </si>
  <si>
    <t>404 RED DE SALUD ACOBAMBA</t>
  </si>
  <si>
    <t>405 RED DE SALUD ANGARAES</t>
  </si>
  <si>
    <t>406 RED DE SALUD HUANCAVELICA</t>
  </si>
  <si>
    <t>463 GOBIERNO REGIONAL DEL DEPARTAMENTO DE LIMA</t>
  </si>
  <si>
    <t>001 SEDE LIMA</t>
  </si>
  <si>
    <t>300 EDUCACION LIMA</t>
  </si>
  <si>
    <t>301 EDUCACION CAÑETE</t>
  </si>
  <si>
    <t>302 EDUCACION HUAURA</t>
  </si>
  <si>
    <t>303 EDUCACION HUARAL</t>
  </si>
  <si>
    <t>304 EDUCACION CAJATAMBO</t>
  </si>
  <si>
    <t>305 EDUCACION CANTA</t>
  </si>
  <si>
    <t>306 EDUCACION YAUYOS</t>
  </si>
  <si>
    <t>307 EDUCACION OYON</t>
  </si>
  <si>
    <t>308 EDUCACION HUAROCHIRI</t>
  </si>
  <si>
    <t>309 EDUCACION BARRANCA</t>
  </si>
  <si>
    <t>400 DIRECCION DE SALUD III LIMA NORTE</t>
  </si>
  <si>
    <t>401 HOSPITAL HUACHO - HUAURA - OYON Y SERVICIOS BASICOS DE SALUD</t>
  </si>
  <si>
    <t>402 SERVICIOS BASICOS DE SALUD CAÑETE-YAUYOS</t>
  </si>
  <si>
    <t>404 HOSPITAL BARRANCA-CAJATAMBO Y SERVICIOS BASICOS DE SALUD</t>
  </si>
  <si>
    <t>406 SERVICIOS BASICOS DE SALUD CHILCA - MALA</t>
  </si>
  <si>
    <t>407 HOSPITAL HUARAL Y SERVICIOS BASICOS DE SALUD</t>
  </si>
  <si>
    <t>408 RED DE SALUD HUAROCHIRI</t>
  </si>
  <si>
    <t>443 GOBIERNO REGIONAL DEL DEPARTAMENTO DE AREQUIPA</t>
  </si>
  <si>
    <t>001 SEDE AREQUIPA</t>
  </si>
  <si>
    <t>300 EDUCACION AREQUIPA</t>
  </si>
  <si>
    <t>302 EDUCACION AREQUIPA NORTE</t>
  </si>
  <si>
    <t>303 EDUCACION AREQUIPA SUR</t>
  </si>
  <si>
    <t>304 UGEL CAMANÁ</t>
  </si>
  <si>
    <t>305 UGEL CARAVELÍ</t>
  </si>
  <si>
    <t>306 UGEL CASTILLA</t>
  </si>
  <si>
    <t>307 UGEL CONDESUYOS</t>
  </si>
  <si>
    <t>308 UGEL ISLAY</t>
  </si>
  <si>
    <t>309 UGEL LA UNIÓN</t>
  </si>
  <si>
    <t>310 UGEL CAYLLOMA</t>
  </si>
  <si>
    <t>311 UGEL LA JOYA</t>
  </si>
  <si>
    <t>400 SALUD AREQUIPA</t>
  </si>
  <si>
    <t>403 SALUD CAMANA</t>
  </si>
  <si>
    <t>404 SALUD APLAO</t>
  </si>
  <si>
    <t>405 SALUD RED PERIFERICA AREQUIPA</t>
  </si>
  <si>
    <t>TOTAL GENERAL</t>
  </si>
  <si>
    <t/>
  </si>
  <si>
    <t>3000627 SERVICIO DE AGUA POTABLE Y SANEAMIENTO PARA HOGARES RURALES</t>
  </si>
  <si>
    <t>3000385 INSTITUCIONES EDUCATIVAS CON CONDICIONES PARA EL CUMPLIMIENTO DE HORAS LECTIVAS NORMADAS</t>
  </si>
  <si>
    <t>3000515 INSTITUCIONES EDUCATIVAS GESTIONADAS CON CONDICIONES SUFICIENTES PARA LA ATENCION</t>
  </si>
  <si>
    <t>3033255 NIÑOS CON CRED COMPLETO SEGUN EDAD</t>
  </si>
  <si>
    <t>3033296 ATENCION DEL PARTO COMPLICADO NO QUIRURGICO</t>
  </si>
  <si>
    <t>3000387 ESTUDIANTES DE EDUCACION BASICA REGULAR CUENTAN CON MATERIALES EDUCATIVOS NECESARIOS PARA EL LOGRO DE LOS ESTANDARES DE APRENDIZAJES</t>
  </si>
  <si>
    <t>5004470 CAPACITACION EN GESTION A LOS GOBIERNOS LOCALES Y OPERADORES</t>
  </si>
  <si>
    <t>5004471 SEGUIMIENTO Y EVALUACION DE LA PRESTACION DEL SERVICIO DE AGUA Y SANEAMIENTO</t>
  </si>
  <si>
    <t>5005943 MANTENIMIENTO Y OPERACION DE LOCALES ESCOLARES DE INSTITUCIONES EDUCATIVAS DE EDUCACION BASICA REGULAR CON CONDICIONES ADECUADAS PARA SU FUNCIONAMIENTO</t>
  </si>
  <si>
    <t>5005659 GESTION PARA LA OPERACION Y ACONDICIONAMIENTO BASICO DEL SERVICIO DE EDUCACION INICIAL GENERADO POR EL PROGRAMA</t>
  </si>
  <si>
    <t>5004428 VIGILANCIA DE LA CALIDAD DEL AGUA PARA EL CONSUMO HUMANO</t>
  </si>
  <si>
    <t>5000018 ATENCION A NIÑOS CON CRECIMIENTO Y DESARROLLO - CRED COMPLETO PARA SU EDAD</t>
  </si>
  <si>
    <t>5000017  APLICACION DE VACUNAS COMPLETAS</t>
  </si>
  <si>
    <t>5004425 DESARROLLO DE NORMAS Y GUIAS TECNICAS EN NUTRICION</t>
  </si>
  <si>
    <t>5004389 DESARROLLO DE NORMAS Y GUIAS TECNICAS EN SALUD MATERNO NEONATAL</t>
  </si>
  <si>
    <t>5000046 BRINDAR ATENCION DEL PARTO COMPLICADO NO QUIRURGICO</t>
  </si>
  <si>
    <t>5000017 APLICACION DE VACUNAS COMPLETAS</t>
  </si>
  <si>
    <t>5000045 BRINDAR ATENCION DE PARTO NORMAL</t>
  </si>
  <si>
    <t>5005646 DOTACION DE MATERIAL FUNGIBLE PARA AULAS DE INSTITUCIONES EDUCATIVAS DE EDUCACION BASICA REGULAR Y EDUCACION INTERCULTURAL BILINGÜE</t>
  </si>
  <si>
    <t>5005657 GESTION DE EXPEDIENTES DE OFERTA Y DEMANDA DE SERVICIOS EDUCATIVOS EN EDUCACION INICIAL</t>
  </si>
  <si>
    <t>001 SEDE MOQUEGUA</t>
  </si>
  <si>
    <t>300 EDUCACION MOQUEGUA</t>
  </si>
  <si>
    <t>301 EDUCACION ILO</t>
  </si>
  <si>
    <t>302 EDUCACION MARISCAL NIETO</t>
  </si>
  <si>
    <t>303 EDUCACION SANCHEZ CERRO</t>
  </si>
  <si>
    <t>400 SALUD MOQUEGUA</t>
  </si>
  <si>
    <t>401 SALUD ILO</t>
  </si>
  <si>
    <t>402 HOSPITAL REGIONAL DE MOQUEGUA</t>
  </si>
  <si>
    <t>Pliego    : 040 Ministerio de Desarrollo e Inclusión Social</t>
  </si>
  <si>
    <t>Fte. Fto  : Recursos Determinados</t>
  </si>
  <si>
    <t>Clasificador de Ingresos</t>
  </si>
  <si>
    <t>Concepto</t>
  </si>
  <si>
    <t>Importe
 (S/)</t>
  </si>
  <si>
    <t>1.4.1.3.1.5</t>
  </si>
  <si>
    <t>De Fondos Públicos</t>
  </si>
  <si>
    <t>461 GOBIERNO REGIONAL DEL DEPARTAMENTO DE TUMBES</t>
  </si>
  <si>
    <t>001 SEDE TUMBES</t>
  </si>
  <si>
    <t xml:space="preserve">5004470 CAPACITACION EN GESTION PARA GOBIERNOS LOCALES Y OPERADORES </t>
  </si>
  <si>
    <t>300 EDUCACION TUMBES</t>
  </si>
  <si>
    <t>301 EDUCACION UGEL TUMBES</t>
  </si>
  <si>
    <t>302 EDUCACION UGEL CONTRALMIRANTE VILLAR - ZORRITOS</t>
  </si>
  <si>
    <t>303 EDUCACION UGEL ZARUMILLA</t>
  </si>
  <si>
    <t>400 SALUD TUMBES</t>
  </si>
  <si>
    <t>446 GOBIERNO REGIONAL DEL DEPARTAMENTO DE CUSCO</t>
  </si>
  <si>
    <t>001 SEDE CUSCO</t>
  </si>
  <si>
    <t>300 EDUCACION CUSCO</t>
  </si>
  <si>
    <t>302 EDUCACION CANCHIS</t>
  </si>
  <si>
    <t>303 EDUCACION QUISPICANCHIS</t>
  </si>
  <si>
    <t>304 EDUCACION LA CONVENCION</t>
  </si>
  <si>
    <t>305 EDUCACION CHUMBIVILCAS</t>
  </si>
  <si>
    <t>306 EDUCACION PARURO</t>
  </si>
  <si>
    <t>308 EDUCACION URUBAMBA</t>
  </si>
  <si>
    <t>309 EDUCACION PAUCARTAMBO</t>
  </si>
  <si>
    <t>310 EDUCACION ESPINAR</t>
  </si>
  <si>
    <t>311 UGEL DE CALCA</t>
  </si>
  <si>
    <t>312 UGEL CUSCO</t>
  </si>
  <si>
    <t>313 EDUCACIÓN CANAS</t>
  </si>
  <si>
    <t>314 EDUCACIÓN ACOMAYO</t>
  </si>
  <si>
    <t>315 EDUCACIÓN ANTA</t>
  </si>
  <si>
    <t>400 SALUD CUSCO</t>
  </si>
  <si>
    <t>401 SALUD CANAS - CANCHIS - ESPINAR</t>
  </si>
  <si>
    <t>404 SALUD LA CONVENCION</t>
  </si>
  <si>
    <t>405 RED DE SERVICIOS DE SALUD CUSCO SUR</t>
  </si>
  <si>
    <t>406 RED DE SERVICIOS DE SALUD KIMBIRI PICHARI</t>
  </si>
  <si>
    <t>407 RED DE SERVICIOS DE SALUD CUSCO NORTE</t>
  </si>
  <si>
    <t>411 SALUD CHUMBIVILCAS</t>
  </si>
  <si>
    <t>456 GOBIERNO REGIONAL DEL DEPARTAMENTO DE PASCO</t>
  </si>
  <si>
    <t>001 SEDE PASCO</t>
  </si>
  <si>
    <t>300 EDUCACION PASCO</t>
  </si>
  <si>
    <t>301 EDUCACION OXAPAMPA</t>
  </si>
  <si>
    <t>302 EDUCACION DANIEL A. CARRION</t>
  </si>
  <si>
    <t>303 UGEL PASCO</t>
  </si>
  <si>
    <t>400 SALUD PASCO</t>
  </si>
  <si>
    <t>3033256 NIÑOS CON SUPLEMENTO DE HIERRO Y VITAMINA A</t>
  </si>
  <si>
    <t>5000019 ADMINISTRAR SUPLEMENTO DE HIERRO Y VITAMINA A</t>
  </si>
  <si>
    <t>401 SALUD HOSPITAL DANIEL A. CARRION</t>
  </si>
  <si>
    <t>3033294 ATENCION DE LA GESTANTE CON COMPLICACIONES</t>
  </si>
  <si>
    <t>5000044 BRINDAR ATENCION A LA GESTANTE CON COMPLICACIONES</t>
  </si>
  <si>
    <t>402 SALUD UTES OXAPAMPA</t>
  </si>
  <si>
    <t>3033315 ATENCION DE OTRAS ENFERMEDADES PREVALENTES</t>
  </si>
  <si>
    <t>5000031 BRINDAR ATENCION A OTRAS ENFERMEDADES PREVALENTES</t>
  </si>
  <si>
    <t>ANEXO N° 01</t>
  </si>
  <si>
    <t>ANEXO N°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</si>
</sst>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3" fontId="3" fillId="0" borderId="0" xfId="20" applyFont="1" applyBorder="1" applyAlignment="1">
      <alignment horizontal="right" vertical="center" wrapText="1"/>
    </xf>
    <xf numFmtId="164" fontId="3" fillId="0" borderId="0" xfId="2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3" fontId="5" fillId="2" borderId="1" xfId="20" applyFont="1" applyFill="1" applyBorder="1" applyAlignment="1">
      <alignment horizontal="center" vertical="center" wrapText="1"/>
    </xf>
    <xf numFmtId="43" fontId="5" fillId="2" borderId="2" xfId="20" applyFont="1" applyFill="1" applyBorder="1" applyAlignment="1">
      <alignment horizontal="center" vertical="center" wrapText="1"/>
    </xf>
    <xf numFmtId="43" fontId="6" fillId="0" borderId="1" xfId="20" applyFont="1" applyBorder="1" applyAlignment="1">
      <alignment horizontal="right" vertical="center" wrapText="1"/>
    </xf>
    <xf numFmtId="43" fontId="3" fillId="0" borderId="1" xfId="20" applyFont="1" applyBorder="1" applyAlignment="1">
      <alignment horizontal="right" vertical="center" wrapText="1"/>
    </xf>
    <xf numFmtId="43" fontId="6" fillId="3" borderId="1" xfId="20" applyFont="1" applyFill="1" applyBorder="1" applyAlignment="1">
      <alignment horizontal="right" vertical="center" wrapText="1"/>
    </xf>
    <xf numFmtId="43" fontId="5" fillId="2" borderId="3" xfId="20" applyFont="1" applyFill="1" applyBorder="1" applyAlignment="1">
      <alignment horizontal="right" vertical="center" wrapText="1"/>
    </xf>
    <xf numFmtId="43" fontId="5" fillId="2" borderId="1" xfId="20" applyFont="1" applyFill="1" applyBorder="1" applyAlignment="1">
      <alignment horizontal="right" vertical="center" wrapText="1"/>
    </xf>
    <xf numFmtId="43" fontId="6" fillId="0" borderId="1" xfId="20" applyFont="1" applyFill="1" applyBorder="1" applyAlignment="1">
      <alignment horizontal="right" vertical="center" wrapText="1"/>
    </xf>
    <xf numFmtId="43" fontId="3" fillId="0" borderId="1" xfId="20" applyFont="1" applyBorder="1" applyAlignment="1">
      <alignment horizontal="right" vertical="center"/>
    </xf>
    <xf numFmtId="43" fontId="4" fillId="2" borderId="1" xfId="2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/>
    <xf numFmtId="0" fontId="9" fillId="3" borderId="0" xfId="21" applyFont="1" applyFill="1">
      <alignment/>
      <protection/>
    </xf>
    <xf numFmtId="0" fontId="3" fillId="3" borderId="0" xfId="21" applyFont="1" applyFill="1">
      <alignment/>
      <protection/>
    </xf>
    <xf numFmtId="0" fontId="10" fillId="2" borderId="2" xfId="21" applyFont="1" applyFill="1" applyBorder="1" applyAlignment="1">
      <alignment horizontal="center" vertical="center"/>
      <protection/>
    </xf>
    <xf numFmtId="0" fontId="10" fillId="2" borderId="1" xfId="21" applyFont="1" applyFill="1" applyBorder="1" applyAlignment="1">
      <alignment horizontal="center" wrapText="1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left" vertical="center"/>
      <protection/>
    </xf>
    <xf numFmtId="0" fontId="8" fillId="3" borderId="6" xfId="21" applyFont="1" applyFill="1" applyBorder="1" applyAlignment="1">
      <alignment horizontal="center" vertical="center"/>
      <protection/>
    </xf>
    <xf numFmtId="0" fontId="6" fillId="3" borderId="0" xfId="0" applyFont="1" applyFill="1"/>
    <xf numFmtId="0" fontId="8" fillId="3" borderId="0" xfId="0" applyFont="1" applyFill="1"/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164" fontId="3" fillId="0" borderId="1" xfId="20" applyNumberFormat="1" applyFont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4" fillId="2" borderId="1" xfId="2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164" fontId="8" fillId="0" borderId="0" xfId="20" applyNumberFormat="1" applyFont="1"/>
    <xf numFmtId="4" fontId="8" fillId="0" borderId="1" xfId="21" applyNumberFormat="1" applyFont="1" applyFill="1" applyBorder="1" applyAlignment="1">
      <alignment horizontal="right" vertical="center"/>
      <protection/>
    </xf>
    <xf numFmtId="4" fontId="8" fillId="3" borderId="6" xfId="21" applyNumberFormat="1" applyFont="1" applyFill="1" applyBorder="1" applyAlignment="1">
      <alignment horizontal="right" vertical="center"/>
      <protection/>
    </xf>
    <xf numFmtId="4" fontId="9" fillId="2" borderId="1" xfId="21" applyNumberFormat="1" applyFont="1" applyFill="1" applyBorder="1" applyAlignment="1">
      <alignment horizontal="right" vertical="center"/>
      <protection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2" xfId="20" applyFont="1" applyFill="1" applyBorder="1" applyAlignment="1">
      <alignment horizontal="center" vertical="center" wrapText="1"/>
    </xf>
    <xf numFmtId="43" fontId="5" fillId="2" borderId="6" xfId="20" applyFont="1" applyFill="1" applyBorder="1" applyAlignment="1">
      <alignment horizontal="center" vertical="center" wrapText="1"/>
    </xf>
    <xf numFmtId="43" fontId="5" fillId="2" borderId="5" xfId="20" applyFont="1" applyFill="1" applyBorder="1" applyAlignment="1">
      <alignment horizontal="center" vertical="center" wrapText="1"/>
    </xf>
    <xf numFmtId="43" fontId="5" fillId="2" borderId="4" xfId="20" applyFont="1" applyFill="1" applyBorder="1" applyAlignment="1">
      <alignment horizontal="center" vertical="center" wrapText="1"/>
    </xf>
    <xf numFmtId="0" fontId="7" fillId="3" borderId="0" xfId="21" applyFont="1" applyFill="1" applyAlignment="1">
      <alignment horizontal="center"/>
      <protection/>
    </xf>
    <xf numFmtId="0" fontId="4" fillId="3" borderId="0" xfId="21" applyFont="1" applyFill="1" applyAlignment="1">
      <alignment horizontal="center" vertical="center" wrapText="1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9" fillId="2" borderId="3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abSelected="1" view="pageBreakPreview" zoomScale="80" zoomScaleSheetLayoutView="80" workbookViewId="0" topLeftCell="A1">
      <selection activeCell="A2" sqref="A2:H2"/>
    </sheetView>
  </sheetViews>
  <sheetFormatPr defaultColWidth="11.421875" defaultRowHeight="15"/>
  <cols>
    <col min="1" max="1" width="28.8515625" style="1" customWidth="1"/>
    <col min="2" max="2" width="29.7109375" style="8" customWidth="1"/>
    <col min="3" max="3" width="41.421875" style="1" customWidth="1"/>
    <col min="4" max="4" width="50.57421875" style="1" customWidth="1"/>
    <col min="5" max="5" width="58.00390625" style="1" customWidth="1"/>
    <col min="6" max="8" width="17.8515625" style="5" customWidth="1"/>
    <col min="9" max="9" width="4.00390625" style="1" hidden="1" customWidth="1"/>
    <col min="10" max="10" width="4.8515625" style="5" customWidth="1"/>
    <col min="11" max="12" width="14.7109375" style="1" customWidth="1"/>
    <col min="13" max="16384" width="11.421875" style="1" customWidth="1"/>
  </cols>
  <sheetData>
    <row r="1" spans="1:10" ht="20.25">
      <c r="A1" s="56" t="s">
        <v>198</v>
      </c>
      <c r="B1" s="56"/>
      <c r="C1" s="56"/>
      <c r="D1" s="56"/>
      <c r="E1" s="56"/>
      <c r="F1" s="56"/>
      <c r="G1" s="56"/>
      <c r="H1" s="56"/>
      <c r="J1" s="1"/>
    </row>
    <row r="2" spans="1:10" ht="65.25" customHeight="1">
      <c r="A2" s="57" t="s">
        <v>0</v>
      </c>
      <c r="B2" s="57"/>
      <c r="C2" s="57"/>
      <c r="D2" s="57"/>
      <c r="E2" s="57"/>
      <c r="F2" s="57"/>
      <c r="G2" s="57"/>
      <c r="H2" s="57"/>
      <c r="J2" s="1"/>
    </row>
    <row r="3" spans="1:10" s="2" customFormat="1" ht="24" customHeight="1">
      <c r="A3" s="58" t="s">
        <v>1</v>
      </c>
      <c r="B3" s="60" t="s">
        <v>2</v>
      </c>
      <c r="C3" s="58" t="s">
        <v>3</v>
      </c>
      <c r="D3" s="58" t="s">
        <v>4</v>
      </c>
      <c r="E3" s="58" t="s">
        <v>5</v>
      </c>
      <c r="F3" s="62" t="s">
        <v>6</v>
      </c>
      <c r="G3" s="63"/>
      <c r="H3" s="64" t="s">
        <v>7</v>
      </c>
      <c r="J3" s="1"/>
    </row>
    <row r="4" spans="1:10" s="3" customFormat="1" ht="37.5" customHeight="1">
      <c r="A4" s="59"/>
      <c r="B4" s="61"/>
      <c r="C4" s="59"/>
      <c r="D4" s="59"/>
      <c r="E4" s="59"/>
      <c r="F4" s="10" t="s">
        <v>8</v>
      </c>
      <c r="G4" s="11" t="s">
        <v>9</v>
      </c>
      <c r="H4" s="65"/>
      <c r="J4" s="4"/>
    </row>
    <row r="5" spans="1:9" ht="25.5">
      <c r="A5" s="21" t="s">
        <v>10</v>
      </c>
      <c r="B5" s="21" t="s">
        <v>11</v>
      </c>
      <c r="C5" s="21" t="s">
        <v>12</v>
      </c>
      <c r="D5" s="21" t="s">
        <v>117</v>
      </c>
      <c r="E5" s="21" t="s">
        <v>123</v>
      </c>
      <c r="F5" s="12">
        <v>224553</v>
      </c>
      <c r="G5" s="13">
        <v>0</v>
      </c>
      <c r="H5" s="14">
        <v>224553</v>
      </c>
      <c r="I5" s="1">
        <v>1</v>
      </c>
    </row>
    <row r="6" spans="1:9" ht="25.5">
      <c r="A6" s="21" t="s">
        <v>10</v>
      </c>
      <c r="B6" s="21" t="s">
        <v>11</v>
      </c>
      <c r="C6" s="21" t="s">
        <v>12</v>
      </c>
      <c r="D6" s="21" t="s">
        <v>117</v>
      </c>
      <c r="E6" s="21" t="s">
        <v>124</v>
      </c>
      <c r="F6" s="12">
        <v>20000</v>
      </c>
      <c r="G6" s="12">
        <v>27570</v>
      </c>
      <c r="H6" s="14">
        <v>47570</v>
      </c>
      <c r="I6" s="1">
        <f>+I5+1</f>
        <v>2</v>
      </c>
    </row>
    <row r="7" spans="1:9" ht="25.5">
      <c r="A7" s="21" t="s">
        <v>10</v>
      </c>
      <c r="B7" s="21" t="s">
        <v>15</v>
      </c>
      <c r="C7" s="21" t="s">
        <v>16</v>
      </c>
      <c r="D7" s="21" t="s">
        <v>17</v>
      </c>
      <c r="E7" s="21" t="s">
        <v>18</v>
      </c>
      <c r="F7" s="12">
        <v>34678</v>
      </c>
      <c r="G7" s="13">
        <v>0</v>
      </c>
      <c r="H7" s="14">
        <v>34678</v>
      </c>
      <c r="I7" s="1">
        <f aca="true" t="shared" si="0" ref="I7:I70">+I6+1</f>
        <v>3</v>
      </c>
    </row>
    <row r="8" spans="1:9" ht="38.25">
      <c r="A8" s="21" t="s">
        <v>10</v>
      </c>
      <c r="B8" s="21" t="s">
        <v>19</v>
      </c>
      <c r="C8" s="21" t="s">
        <v>16</v>
      </c>
      <c r="D8" s="21" t="s">
        <v>118</v>
      </c>
      <c r="E8" s="21" t="s">
        <v>125</v>
      </c>
      <c r="F8" s="12">
        <v>25000</v>
      </c>
      <c r="G8" s="13">
        <v>0</v>
      </c>
      <c r="H8" s="14">
        <v>25000</v>
      </c>
      <c r="I8" s="1">
        <f t="shared" si="0"/>
        <v>4</v>
      </c>
    </row>
    <row r="9" spans="1:9" ht="51">
      <c r="A9" s="21" t="s">
        <v>10</v>
      </c>
      <c r="B9" s="21" t="s">
        <v>19</v>
      </c>
      <c r="C9" s="21" t="s">
        <v>21</v>
      </c>
      <c r="D9" s="21" t="s">
        <v>119</v>
      </c>
      <c r="E9" s="21" t="s">
        <v>126</v>
      </c>
      <c r="F9" s="13">
        <v>0</v>
      </c>
      <c r="G9" s="12">
        <v>15000</v>
      </c>
      <c r="H9" s="14">
        <v>15000</v>
      </c>
      <c r="I9" s="1">
        <f t="shared" si="0"/>
        <v>5</v>
      </c>
    </row>
    <row r="10" spans="1:9" ht="38.25">
      <c r="A10" s="21" t="s">
        <v>10</v>
      </c>
      <c r="B10" s="21" t="s">
        <v>23</v>
      </c>
      <c r="C10" s="21" t="s">
        <v>16</v>
      </c>
      <c r="D10" s="21" t="s">
        <v>118</v>
      </c>
      <c r="E10" s="21" t="s">
        <v>125</v>
      </c>
      <c r="F10" s="12">
        <v>41386</v>
      </c>
      <c r="G10" s="12">
        <v>5580</v>
      </c>
      <c r="H10" s="14">
        <v>46966</v>
      </c>
      <c r="I10" s="1">
        <f t="shared" si="0"/>
        <v>6</v>
      </c>
    </row>
    <row r="11" spans="1:9" ht="51">
      <c r="A11" s="21" t="s">
        <v>10</v>
      </c>
      <c r="B11" s="21" t="s">
        <v>23</v>
      </c>
      <c r="C11" s="21" t="s">
        <v>21</v>
      </c>
      <c r="D11" s="21" t="s">
        <v>119</v>
      </c>
      <c r="E11" s="21" t="s">
        <v>126</v>
      </c>
      <c r="F11" s="12">
        <v>19720</v>
      </c>
      <c r="G11" s="12">
        <v>35100</v>
      </c>
      <c r="H11" s="14">
        <v>54820</v>
      </c>
      <c r="I11" s="1">
        <f t="shared" si="0"/>
        <v>7</v>
      </c>
    </row>
    <row r="12" spans="1:9" ht="38.25">
      <c r="A12" s="21" t="s">
        <v>10</v>
      </c>
      <c r="B12" s="21" t="s">
        <v>25</v>
      </c>
      <c r="C12" s="21" t="s">
        <v>16</v>
      </c>
      <c r="D12" s="21" t="s">
        <v>118</v>
      </c>
      <c r="E12" s="21" t="s">
        <v>125</v>
      </c>
      <c r="F12" s="12">
        <v>124958</v>
      </c>
      <c r="G12" s="12">
        <v>52100</v>
      </c>
      <c r="H12" s="14">
        <v>177058</v>
      </c>
      <c r="I12" s="1">
        <f t="shared" si="0"/>
        <v>8</v>
      </c>
    </row>
    <row r="13" spans="1:9" ht="51">
      <c r="A13" s="21" t="s">
        <v>10</v>
      </c>
      <c r="B13" s="21" t="s">
        <v>25</v>
      </c>
      <c r="C13" s="21" t="s">
        <v>21</v>
      </c>
      <c r="D13" s="21" t="s">
        <v>119</v>
      </c>
      <c r="E13" s="21" t="s">
        <v>126</v>
      </c>
      <c r="F13" s="12">
        <v>189357</v>
      </c>
      <c r="G13" s="12">
        <v>49230</v>
      </c>
      <c r="H13" s="14">
        <v>238587</v>
      </c>
      <c r="I13" s="1">
        <f t="shared" si="0"/>
        <v>9</v>
      </c>
    </row>
    <row r="14" spans="1:9" ht="38.25">
      <c r="A14" s="21" t="s">
        <v>10</v>
      </c>
      <c r="B14" s="21" t="s">
        <v>26</v>
      </c>
      <c r="C14" s="21" t="s">
        <v>16</v>
      </c>
      <c r="D14" s="21" t="s">
        <v>118</v>
      </c>
      <c r="E14" s="21" t="s">
        <v>125</v>
      </c>
      <c r="F14" s="12">
        <v>22587</v>
      </c>
      <c r="G14" s="12">
        <v>31000</v>
      </c>
      <c r="H14" s="14">
        <v>53587</v>
      </c>
      <c r="I14" s="1">
        <f t="shared" si="0"/>
        <v>10</v>
      </c>
    </row>
    <row r="15" spans="1:9" ht="51">
      <c r="A15" s="21" t="s">
        <v>10</v>
      </c>
      <c r="B15" s="21" t="s">
        <v>26</v>
      </c>
      <c r="C15" s="21" t="s">
        <v>21</v>
      </c>
      <c r="D15" s="21" t="s">
        <v>119</v>
      </c>
      <c r="E15" s="21" t="s">
        <v>126</v>
      </c>
      <c r="F15" s="12">
        <v>33586</v>
      </c>
      <c r="G15" s="12">
        <v>20000</v>
      </c>
      <c r="H15" s="14">
        <v>53586</v>
      </c>
      <c r="I15" s="1">
        <f t="shared" si="0"/>
        <v>11</v>
      </c>
    </row>
    <row r="16" spans="1:9" ht="25.5">
      <c r="A16" s="21" t="s">
        <v>10</v>
      </c>
      <c r="B16" s="21" t="s">
        <v>27</v>
      </c>
      <c r="C16" s="21" t="s">
        <v>28</v>
      </c>
      <c r="D16" s="21" t="s">
        <v>29</v>
      </c>
      <c r="E16" s="21" t="s">
        <v>127</v>
      </c>
      <c r="F16" s="12">
        <v>33654</v>
      </c>
      <c r="G16" s="12">
        <v>97000</v>
      </c>
      <c r="H16" s="14">
        <v>130654</v>
      </c>
      <c r="I16" s="1">
        <f t="shared" si="0"/>
        <v>12</v>
      </c>
    </row>
    <row r="17" spans="1:9" ht="51">
      <c r="A17" s="21" t="s">
        <v>10</v>
      </c>
      <c r="B17" s="21" t="s">
        <v>27</v>
      </c>
      <c r="C17" s="21" t="s">
        <v>28</v>
      </c>
      <c r="D17" s="21" t="s">
        <v>31</v>
      </c>
      <c r="E17" s="21" t="s">
        <v>32</v>
      </c>
      <c r="F17" s="12">
        <v>76215</v>
      </c>
      <c r="G17" s="13">
        <v>0</v>
      </c>
      <c r="H17" s="14">
        <v>76215</v>
      </c>
      <c r="I17" s="1">
        <f t="shared" si="0"/>
        <v>13</v>
      </c>
    </row>
    <row r="18" spans="1:9" ht="25.5">
      <c r="A18" s="21" t="s">
        <v>10</v>
      </c>
      <c r="B18" s="21" t="s">
        <v>27</v>
      </c>
      <c r="C18" s="21" t="s">
        <v>28</v>
      </c>
      <c r="D18" s="21" t="s">
        <v>120</v>
      </c>
      <c r="E18" s="21" t="s">
        <v>128</v>
      </c>
      <c r="F18" s="12">
        <v>43215</v>
      </c>
      <c r="G18" s="12">
        <v>33000</v>
      </c>
      <c r="H18" s="14">
        <v>76215</v>
      </c>
      <c r="I18" s="1">
        <f t="shared" si="0"/>
        <v>14</v>
      </c>
    </row>
    <row r="19" spans="1:9" ht="25.5">
      <c r="A19" s="21" t="s">
        <v>10</v>
      </c>
      <c r="B19" s="21" t="s">
        <v>27</v>
      </c>
      <c r="C19" s="21" t="s">
        <v>28</v>
      </c>
      <c r="D19" s="21" t="s">
        <v>34</v>
      </c>
      <c r="E19" s="21" t="s">
        <v>129</v>
      </c>
      <c r="F19" s="12">
        <v>51215</v>
      </c>
      <c r="G19" s="12">
        <v>25000</v>
      </c>
      <c r="H19" s="14">
        <v>76215</v>
      </c>
      <c r="I19" s="1">
        <f t="shared" si="0"/>
        <v>15</v>
      </c>
    </row>
    <row r="20" spans="1:9" ht="25.5">
      <c r="A20" s="21" t="s">
        <v>10</v>
      </c>
      <c r="B20" s="21" t="s">
        <v>27</v>
      </c>
      <c r="C20" s="21" t="s">
        <v>36</v>
      </c>
      <c r="D20" s="21" t="s">
        <v>37</v>
      </c>
      <c r="E20" s="21" t="s">
        <v>38</v>
      </c>
      <c r="F20" s="12">
        <v>33214</v>
      </c>
      <c r="G20" s="12">
        <v>38000</v>
      </c>
      <c r="H20" s="14">
        <v>71214</v>
      </c>
      <c r="I20" s="1">
        <f t="shared" si="0"/>
        <v>16</v>
      </c>
    </row>
    <row r="21" spans="1:9" ht="25.5">
      <c r="A21" s="21" t="s">
        <v>10</v>
      </c>
      <c r="B21" s="21" t="s">
        <v>39</v>
      </c>
      <c r="C21" s="21" t="s">
        <v>28</v>
      </c>
      <c r="D21" s="21" t="s">
        <v>29</v>
      </c>
      <c r="E21" s="21" t="s">
        <v>127</v>
      </c>
      <c r="F21" s="12">
        <v>25017</v>
      </c>
      <c r="G21" s="12">
        <v>52000</v>
      </c>
      <c r="H21" s="14">
        <v>77017</v>
      </c>
      <c r="I21" s="1">
        <f t="shared" si="0"/>
        <v>17</v>
      </c>
    </row>
    <row r="22" spans="1:9" ht="51">
      <c r="A22" s="21" t="s">
        <v>10</v>
      </c>
      <c r="B22" s="21" t="s">
        <v>39</v>
      </c>
      <c r="C22" s="21" t="s">
        <v>28</v>
      </c>
      <c r="D22" s="21" t="s">
        <v>31</v>
      </c>
      <c r="E22" s="21" t="s">
        <v>32</v>
      </c>
      <c r="F22" s="12">
        <v>44927</v>
      </c>
      <c r="G22" s="13">
        <v>0</v>
      </c>
      <c r="H22" s="14">
        <v>44927</v>
      </c>
      <c r="I22" s="1">
        <f t="shared" si="0"/>
        <v>18</v>
      </c>
    </row>
    <row r="23" spans="1:9" ht="25.5">
      <c r="A23" s="21" t="s">
        <v>10</v>
      </c>
      <c r="B23" s="21" t="s">
        <v>39</v>
      </c>
      <c r="C23" s="21" t="s">
        <v>28</v>
      </c>
      <c r="D23" s="21" t="s">
        <v>120</v>
      </c>
      <c r="E23" s="21" t="s">
        <v>128</v>
      </c>
      <c r="F23" s="12">
        <v>13927</v>
      </c>
      <c r="G23" s="12">
        <v>26000</v>
      </c>
      <c r="H23" s="14">
        <v>39927</v>
      </c>
      <c r="I23" s="1">
        <f t="shared" si="0"/>
        <v>19</v>
      </c>
    </row>
    <row r="24" spans="1:9" ht="25.5">
      <c r="A24" s="21" t="s">
        <v>10</v>
      </c>
      <c r="B24" s="21" t="s">
        <v>39</v>
      </c>
      <c r="C24" s="21" t="s">
        <v>28</v>
      </c>
      <c r="D24" s="21" t="s">
        <v>34</v>
      </c>
      <c r="E24" s="21" t="s">
        <v>129</v>
      </c>
      <c r="F24" s="12">
        <v>19927</v>
      </c>
      <c r="G24" s="12">
        <v>25000</v>
      </c>
      <c r="H24" s="14">
        <v>44927</v>
      </c>
      <c r="I24" s="1">
        <f t="shared" si="0"/>
        <v>20</v>
      </c>
    </row>
    <row r="25" spans="1:9" ht="25.5">
      <c r="A25" s="21" t="s">
        <v>10</v>
      </c>
      <c r="B25" s="21" t="s">
        <v>39</v>
      </c>
      <c r="C25" s="21" t="s">
        <v>36</v>
      </c>
      <c r="D25" s="21" t="s">
        <v>37</v>
      </c>
      <c r="E25" s="21" t="s">
        <v>38</v>
      </c>
      <c r="F25" s="12">
        <v>19927</v>
      </c>
      <c r="G25" s="12">
        <v>25000</v>
      </c>
      <c r="H25" s="14">
        <v>44927</v>
      </c>
      <c r="I25" s="1">
        <f t="shared" si="0"/>
        <v>21</v>
      </c>
    </row>
    <row r="26" spans="1:9" ht="25.5">
      <c r="A26" s="21" t="s">
        <v>10</v>
      </c>
      <c r="B26" s="21" t="s">
        <v>40</v>
      </c>
      <c r="C26" s="21" t="s">
        <v>28</v>
      </c>
      <c r="D26" s="21" t="s">
        <v>29</v>
      </c>
      <c r="E26" s="21" t="s">
        <v>127</v>
      </c>
      <c r="F26" s="12">
        <v>16171</v>
      </c>
      <c r="G26" s="12">
        <v>38000</v>
      </c>
      <c r="H26" s="14">
        <v>54171</v>
      </c>
      <c r="I26" s="1">
        <f t="shared" si="0"/>
        <v>22</v>
      </c>
    </row>
    <row r="27" spans="1:9" ht="51">
      <c r="A27" s="21" t="s">
        <v>10</v>
      </c>
      <c r="B27" s="21" t="s">
        <v>40</v>
      </c>
      <c r="C27" s="21" t="s">
        <v>28</v>
      </c>
      <c r="D27" s="21" t="s">
        <v>31</v>
      </c>
      <c r="E27" s="21" t="s">
        <v>32</v>
      </c>
      <c r="F27" s="12">
        <v>31600</v>
      </c>
      <c r="G27" s="13">
        <v>0</v>
      </c>
      <c r="H27" s="14">
        <v>31600</v>
      </c>
      <c r="I27" s="1">
        <f t="shared" si="0"/>
        <v>23</v>
      </c>
    </row>
    <row r="28" spans="1:9" ht="25.5">
      <c r="A28" s="21" t="s">
        <v>10</v>
      </c>
      <c r="B28" s="21" t="s">
        <v>40</v>
      </c>
      <c r="C28" s="21" t="s">
        <v>28</v>
      </c>
      <c r="D28" s="21" t="s">
        <v>120</v>
      </c>
      <c r="E28" s="21" t="s">
        <v>128</v>
      </c>
      <c r="F28" s="12">
        <v>4600</v>
      </c>
      <c r="G28" s="12">
        <v>22000</v>
      </c>
      <c r="H28" s="14">
        <v>26600</v>
      </c>
      <c r="I28" s="1">
        <f t="shared" si="0"/>
        <v>24</v>
      </c>
    </row>
    <row r="29" spans="1:9" ht="25.5">
      <c r="A29" s="21" t="s">
        <v>10</v>
      </c>
      <c r="B29" s="21" t="s">
        <v>40</v>
      </c>
      <c r="C29" s="21" t="s">
        <v>28</v>
      </c>
      <c r="D29" s="21" t="s">
        <v>34</v>
      </c>
      <c r="E29" s="21" t="s">
        <v>129</v>
      </c>
      <c r="F29" s="12">
        <v>16601</v>
      </c>
      <c r="G29" s="12">
        <v>15000</v>
      </c>
      <c r="H29" s="14">
        <v>31601</v>
      </c>
      <c r="I29" s="1">
        <f t="shared" si="0"/>
        <v>25</v>
      </c>
    </row>
    <row r="30" spans="1:9" ht="25.5">
      <c r="A30" s="21" t="s">
        <v>10</v>
      </c>
      <c r="B30" s="21" t="s">
        <v>40</v>
      </c>
      <c r="C30" s="21" t="s">
        <v>36</v>
      </c>
      <c r="D30" s="21" t="s">
        <v>37</v>
      </c>
      <c r="E30" s="21" t="s">
        <v>38</v>
      </c>
      <c r="F30" s="12">
        <v>16601</v>
      </c>
      <c r="G30" s="12">
        <v>15000</v>
      </c>
      <c r="H30" s="14">
        <v>31601</v>
      </c>
      <c r="I30" s="1">
        <f t="shared" si="0"/>
        <v>26</v>
      </c>
    </row>
    <row r="31" spans="1:9" ht="25.5">
      <c r="A31" s="21" t="s">
        <v>10</v>
      </c>
      <c r="B31" s="21" t="s">
        <v>41</v>
      </c>
      <c r="C31" s="21" t="s">
        <v>28</v>
      </c>
      <c r="D31" s="21" t="s">
        <v>29</v>
      </c>
      <c r="E31" s="21" t="s">
        <v>127</v>
      </c>
      <c r="F31" s="12">
        <v>74288</v>
      </c>
      <c r="G31" s="12">
        <v>92000</v>
      </c>
      <c r="H31" s="14">
        <v>166288</v>
      </c>
      <c r="I31" s="1">
        <f t="shared" si="0"/>
        <v>27</v>
      </c>
    </row>
    <row r="32" spans="1:9" ht="51">
      <c r="A32" s="21" t="s">
        <v>10</v>
      </c>
      <c r="B32" s="21" t="s">
        <v>41</v>
      </c>
      <c r="C32" s="21" t="s">
        <v>28</v>
      </c>
      <c r="D32" s="21" t="s">
        <v>31</v>
      </c>
      <c r="E32" s="21" t="s">
        <v>32</v>
      </c>
      <c r="F32" s="12">
        <v>97011</v>
      </c>
      <c r="G32" s="13">
        <v>0</v>
      </c>
      <c r="H32" s="14">
        <v>97011</v>
      </c>
      <c r="I32" s="1">
        <f t="shared" si="0"/>
        <v>28</v>
      </c>
    </row>
    <row r="33" spans="1:9" ht="25.5">
      <c r="A33" s="21" t="s">
        <v>10</v>
      </c>
      <c r="B33" s="21" t="s">
        <v>41</v>
      </c>
      <c r="C33" s="21" t="s">
        <v>28</v>
      </c>
      <c r="D33" s="21" t="s">
        <v>120</v>
      </c>
      <c r="E33" s="21" t="s">
        <v>128</v>
      </c>
      <c r="F33" s="12">
        <v>54011</v>
      </c>
      <c r="G33" s="12">
        <v>40000</v>
      </c>
      <c r="H33" s="14">
        <v>94011</v>
      </c>
      <c r="I33" s="1">
        <f t="shared" si="0"/>
        <v>29</v>
      </c>
    </row>
    <row r="34" spans="1:9" ht="25.5">
      <c r="A34" s="21" t="s">
        <v>10</v>
      </c>
      <c r="B34" s="21" t="s">
        <v>41</v>
      </c>
      <c r="C34" s="21" t="s">
        <v>28</v>
      </c>
      <c r="D34" s="21" t="s">
        <v>34</v>
      </c>
      <c r="E34" s="21" t="s">
        <v>129</v>
      </c>
      <c r="F34" s="12">
        <v>44015</v>
      </c>
      <c r="G34" s="12">
        <v>50956</v>
      </c>
      <c r="H34" s="14">
        <v>94971</v>
      </c>
      <c r="I34" s="1">
        <f t="shared" si="0"/>
        <v>30</v>
      </c>
    </row>
    <row r="35" spans="1:10" ht="25.5">
      <c r="A35" s="22" t="s">
        <v>10</v>
      </c>
      <c r="B35" s="21" t="s">
        <v>41</v>
      </c>
      <c r="C35" s="21" t="s">
        <v>36</v>
      </c>
      <c r="D35" s="21" t="s">
        <v>37</v>
      </c>
      <c r="E35" s="21" t="s">
        <v>38</v>
      </c>
      <c r="F35" s="12">
        <v>44011</v>
      </c>
      <c r="G35" s="12">
        <v>53000</v>
      </c>
      <c r="H35" s="14">
        <v>97011</v>
      </c>
      <c r="I35" s="1">
        <f t="shared" si="0"/>
        <v>31</v>
      </c>
      <c r="J35" s="6"/>
    </row>
    <row r="36" spans="1:10" s="7" customFormat="1" ht="23.25" customHeight="1">
      <c r="A36" s="46" t="s">
        <v>10</v>
      </c>
      <c r="B36" s="47"/>
      <c r="C36" s="47"/>
      <c r="D36" s="47"/>
      <c r="E36" s="48"/>
      <c r="F36" s="15">
        <f>SUM(F5:F35)</f>
        <v>1495972</v>
      </c>
      <c r="G36" s="16">
        <f>SUM(G5:G35)</f>
        <v>882536</v>
      </c>
      <c r="H36" s="16">
        <f aca="true" t="shared" si="1" ref="H36">SUM(H5:H35)</f>
        <v>2378508</v>
      </c>
      <c r="I36" s="1"/>
      <c r="J36" s="5"/>
    </row>
    <row r="37" spans="1:9" ht="25.5">
      <c r="A37" s="20" t="s">
        <v>42</v>
      </c>
      <c r="B37" s="20" t="s">
        <v>137</v>
      </c>
      <c r="C37" s="21" t="s">
        <v>28</v>
      </c>
      <c r="D37" s="21" t="s">
        <v>17</v>
      </c>
      <c r="E37" s="21" t="s">
        <v>43</v>
      </c>
      <c r="F37" s="12">
        <v>126946</v>
      </c>
      <c r="G37" s="13">
        <v>0</v>
      </c>
      <c r="H37" s="14">
        <v>126946</v>
      </c>
      <c r="I37" s="1">
        <v>1</v>
      </c>
    </row>
    <row r="38" spans="1:9" ht="25.5">
      <c r="A38" s="21" t="s">
        <v>42</v>
      </c>
      <c r="B38" s="20" t="s">
        <v>137</v>
      </c>
      <c r="C38" s="21" t="s">
        <v>12</v>
      </c>
      <c r="D38" s="21" t="s">
        <v>117</v>
      </c>
      <c r="E38" s="21" t="s">
        <v>123</v>
      </c>
      <c r="F38" s="14">
        <v>203115</v>
      </c>
      <c r="G38" s="13">
        <v>0</v>
      </c>
      <c r="H38" s="14">
        <v>203115</v>
      </c>
      <c r="I38" s="1">
        <f t="shared" si="0"/>
        <v>2</v>
      </c>
    </row>
    <row r="39" spans="1:9" ht="25.5">
      <c r="A39" s="21" t="s">
        <v>42</v>
      </c>
      <c r="B39" s="20" t="s">
        <v>137</v>
      </c>
      <c r="C39" s="21" t="s">
        <v>12</v>
      </c>
      <c r="D39" s="21" t="s">
        <v>117</v>
      </c>
      <c r="E39" s="21" t="s">
        <v>124</v>
      </c>
      <c r="F39" s="12">
        <v>50778</v>
      </c>
      <c r="G39" s="13">
        <v>0</v>
      </c>
      <c r="H39" s="14">
        <v>50778</v>
      </c>
      <c r="I39" s="1">
        <f t="shared" si="0"/>
        <v>3</v>
      </c>
    </row>
    <row r="40" spans="1:9" ht="25.5">
      <c r="A40" s="21" t="s">
        <v>42</v>
      </c>
      <c r="B40" s="21" t="s">
        <v>138</v>
      </c>
      <c r="C40" s="21" t="s">
        <v>16</v>
      </c>
      <c r="D40" s="21" t="s">
        <v>17</v>
      </c>
      <c r="E40" s="21" t="s">
        <v>18</v>
      </c>
      <c r="F40" s="12">
        <v>19042</v>
      </c>
      <c r="G40" s="13">
        <v>0</v>
      </c>
      <c r="H40" s="14">
        <v>19042</v>
      </c>
      <c r="I40" s="1">
        <f t="shared" si="0"/>
        <v>4</v>
      </c>
    </row>
    <row r="41" spans="1:9" ht="51">
      <c r="A41" s="21" t="s">
        <v>42</v>
      </c>
      <c r="B41" s="21" t="s">
        <v>138</v>
      </c>
      <c r="C41" s="21" t="s">
        <v>21</v>
      </c>
      <c r="D41" s="21" t="s">
        <v>17</v>
      </c>
      <c r="E41" s="21" t="s">
        <v>18</v>
      </c>
      <c r="F41" s="12">
        <v>43181</v>
      </c>
      <c r="G41" s="13">
        <v>0</v>
      </c>
      <c r="H41" s="14">
        <v>43181</v>
      </c>
      <c r="I41" s="1">
        <f t="shared" si="0"/>
        <v>5</v>
      </c>
    </row>
    <row r="42" spans="1:9" ht="38.25">
      <c r="A42" s="21" t="s">
        <v>42</v>
      </c>
      <c r="B42" s="21" t="s">
        <v>139</v>
      </c>
      <c r="C42" s="21" t="s">
        <v>16</v>
      </c>
      <c r="D42" s="21" t="s">
        <v>118</v>
      </c>
      <c r="E42" s="21" t="s">
        <v>125</v>
      </c>
      <c r="F42" s="14">
        <v>100000</v>
      </c>
      <c r="G42" s="13">
        <v>0</v>
      </c>
      <c r="H42" s="14">
        <v>100000</v>
      </c>
      <c r="I42" s="1">
        <f t="shared" si="0"/>
        <v>6</v>
      </c>
    </row>
    <row r="43" spans="1:9" ht="51">
      <c r="A43" s="21" t="s">
        <v>42</v>
      </c>
      <c r="B43" s="21" t="s">
        <v>139</v>
      </c>
      <c r="C43" s="21" t="s">
        <v>21</v>
      </c>
      <c r="D43" s="21" t="s">
        <v>119</v>
      </c>
      <c r="E43" s="21" t="s">
        <v>126</v>
      </c>
      <c r="F43" s="14">
        <v>100000</v>
      </c>
      <c r="G43" s="13">
        <v>0</v>
      </c>
      <c r="H43" s="14">
        <v>100000</v>
      </c>
      <c r="I43" s="1">
        <f t="shared" si="0"/>
        <v>7</v>
      </c>
    </row>
    <row r="44" spans="1:9" ht="38.25">
      <c r="A44" s="21" t="s">
        <v>42</v>
      </c>
      <c r="B44" s="21" t="s">
        <v>140</v>
      </c>
      <c r="C44" s="21" t="s">
        <v>16</v>
      </c>
      <c r="D44" s="21" t="s">
        <v>118</v>
      </c>
      <c r="E44" s="21" t="s">
        <v>125</v>
      </c>
      <c r="F44" s="14">
        <v>189979</v>
      </c>
      <c r="G44" s="13">
        <v>0</v>
      </c>
      <c r="H44" s="14">
        <v>189979</v>
      </c>
      <c r="I44" s="1">
        <f t="shared" si="0"/>
        <v>8</v>
      </c>
    </row>
    <row r="45" spans="1:9" ht="51">
      <c r="A45" s="21" t="s">
        <v>42</v>
      </c>
      <c r="B45" s="21" t="s">
        <v>140</v>
      </c>
      <c r="C45" s="21" t="s">
        <v>21</v>
      </c>
      <c r="D45" s="21" t="s">
        <v>119</v>
      </c>
      <c r="E45" s="21" t="s">
        <v>126</v>
      </c>
      <c r="F45" s="14">
        <v>189979</v>
      </c>
      <c r="G45" s="13">
        <v>0</v>
      </c>
      <c r="H45" s="14">
        <v>189979</v>
      </c>
      <c r="I45" s="1">
        <f t="shared" si="0"/>
        <v>9</v>
      </c>
    </row>
    <row r="46" spans="1:9" ht="38.25">
      <c r="A46" s="21" t="s">
        <v>42</v>
      </c>
      <c r="B46" s="21" t="s">
        <v>141</v>
      </c>
      <c r="C46" s="21" t="s">
        <v>16</v>
      </c>
      <c r="D46" s="21" t="s">
        <v>118</v>
      </c>
      <c r="E46" s="21" t="s">
        <v>125</v>
      </c>
      <c r="F46" s="14">
        <v>71818</v>
      </c>
      <c r="G46" s="13">
        <v>0</v>
      </c>
      <c r="H46" s="14">
        <v>71818</v>
      </c>
      <c r="I46" s="1">
        <f t="shared" si="0"/>
        <v>10</v>
      </c>
    </row>
    <row r="47" spans="1:9" ht="51">
      <c r="A47" s="21" t="s">
        <v>42</v>
      </c>
      <c r="B47" s="21" t="s">
        <v>141</v>
      </c>
      <c r="C47" s="21" t="s">
        <v>21</v>
      </c>
      <c r="D47" s="21" t="s">
        <v>119</v>
      </c>
      <c r="E47" s="21" t="s">
        <v>126</v>
      </c>
      <c r="F47" s="14">
        <v>47678</v>
      </c>
      <c r="G47" s="13">
        <v>0</v>
      </c>
      <c r="H47" s="14">
        <v>47678</v>
      </c>
      <c r="I47" s="1">
        <f t="shared" si="0"/>
        <v>11</v>
      </c>
    </row>
    <row r="48" spans="1:9" ht="25.5">
      <c r="A48" s="21" t="s">
        <v>42</v>
      </c>
      <c r="B48" s="21" t="s">
        <v>142</v>
      </c>
      <c r="C48" s="21" t="s">
        <v>28</v>
      </c>
      <c r="D48" s="21" t="s">
        <v>17</v>
      </c>
      <c r="E48" s="21" t="s">
        <v>43</v>
      </c>
      <c r="F48" s="12">
        <v>22390</v>
      </c>
      <c r="G48" s="14">
        <v>24000</v>
      </c>
      <c r="H48" s="14">
        <v>46390</v>
      </c>
      <c r="I48" s="1">
        <f t="shared" si="0"/>
        <v>12</v>
      </c>
    </row>
    <row r="49" spans="1:9" ht="25.5">
      <c r="A49" s="21" t="s">
        <v>42</v>
      </c>
      <c r="B49" s="21" t="s">
        <v>142</v>
      </c>
      <c r="C49" s="21" t="s">
        <v>28</v>
      </c>
      <c r="D49" s="21" t="s">
        <v>17</v>
      </c>
      <c r="E49" s="21" t="s">
        <v>130</v>
      </c>
      <c r="F49" s="12">
        <v>26500</v>
      </c>
      <c r="G49" s="13">
        <v>0</v>
      </c>
      <c r="H49" s="14">
        <v>26500</v>
      </c>
      <c r="I49" s="1">
        <f t="shared" si="0"/>
        <v>13</v>
      </c>
    </row>
    <row r="50" spans="1:9" ht="25.5">
      <c r="A50" s="21" t="s">
        <v>42</v>
      </c>
      <c r="B50" s="21" t="s">
        <v>142</v>
      </c>
      <c r="C50" s="21" t="s">
        <v>28</v>
      </c>
      <c r="D50" s="21" t="s">
        <v>29</v>
      </c>
      <c r="E50" s="21" t="s">
        <v>127</v>
      </c>
      <c r="F50" s="12">
        <v>87358</v>
      </c>
      <c r="G50" s="14">
        <v>250000</v>
      </c>
      <c r="H50" s="14">
        <v>337358</v>
      </c>
      <c r="I50" s="1">
        <f t="shared" si="0"/>
        <v>14</v>
      </c>
    </row>
    <row r="51" spans="1:9" ht="51">
      <c r="A51" s="21" t="s">
        <v>42</v>
      </c>
      <c r="B51" s="21" t="s">
        <v>142</v>
      </c>
      <c r="C51" s="21" t="s">
        <v>28</v>
      </c>
      <c r="D51" s="21" t="s">
        <v>31</v>
      </c>
      <c r="E51" s="21" t="s">
        <v>32</v>
      </c>
      <c r="F51" s="12">
        <v>150000</v>
      </c>
      <c r="G51" s="14">
        <v>15000</v>
      </c>
      <c r="H51" s="14">
        <v>165000</v>
      </c>
      <c r="I51" s="1">
        <f t="shared" si="0"/>
        <v>15</v>
      </c>
    </row>
    <row r="52" spans="1:9" ht="25.5">
      <c r="A52" s="21" t="s">
        <v>42</v>
      </c>
      <c r="B52" s="21" t="s">
        <v>142</v>
      </c>
      <c r="C52" s="21" t="s">
        <v>28</v>
      </c>
      <c r="D52" s="21" t="s">
        <v>120</v>
      </c>
      <c r="E52" s="21" t="s">
        <v>128</v>
      </c>
      <c r="F52" s="12">
        <v>100000</v>
      </c>
      <c r="G52" s="14">
        <v>31000</v>
      </c>
      <c r="H52" s="14">
        <v>131000</v>
      </c>
      <c r="I52" s="1">
        <f t="shared" si="0"/>
        <v>16</v>
      </c>
    </row>
    <row r="53" spans="1:9" ht="25.5">
      <c r="A53" s="21" t="s">
        <v>42</v>
      </c>
      <c r="B53" s="21" t="s">
        <v>142</v>
      </c>
      <c r="C53" s="21" t="s">
        <v>28</v>
      </c>
      <c r="D53" s="21" t="s">
        <v>34</v>
      </c>
      <c r="E53" s="21" t="s">
        <v>129</v>
      </c>
      <c r="F53" s="14">
        <v>67210</v>
      </c>
      <c r="G53" s="14">
        <v>25000</v>
      </c>
      <c r="H53" s="14">
        <v>92210</v>
      </c>
      <c r="I53" s="1">
        <f t="shared" si="0"/>
        <v>17</v>
      </c>
    </row>
    <row r="54" spans="1:9" ht="25.5">
      <c r="A54" s="21" t="s">
        <v>42</v>
      </c>
      <c r="B54" s="21" t="s">
        <v>142</v>
      </c>
      <c r="C54" s="21" t="s">
        <v>36</v>
      </c>
      <c r="D54" s="21" t="s">
        <v>17</v>
      </c>
      <c r="E54" s="21" t="s">
        <v>71</v>
      </c>
      <c r="F54" s="14">
        <v>27000</v>
      </c>
      <c r="G54" s="14">
        <v>15000</v>
      </c>
      <c r="H54" s="14">
        <v>42000</v>
      </c>
      <c r="I54" s="1">
        <f t="shared" si="0"/>
        <v>18</v>
      </c>
    </row>
    <row r="55" spans="1:9" ht="25.5">
      <c r="A55" s="21" t="s">
        <v>42</v>
      </c>
      <c r="B55" s="21" t="s">
        <v>142</v>
      </c>
      <c r="C55" s="21" t="s">
        <v>36</v>
      </c>
      <c r="D55" s="21" t="s">
        <v>37</v>
      </c>
      <c r="E55" s="21" t="s">
        <v>38</v>
      </c>
      <c r="F55" s="12">
        <v>75000</v>
      </c>
      <c r="G55" s="14">
        <v>91000</v>
      </c>
      <c r="H55" s="14">
        <v>166000</v>
      </c>
      <c r="I55" s="1">
        <f t="shared" si="0"/>
        <v>19</v>
      </c>
    </row>
    <row r="56" spans="1:9" ht="25.5">
      <c r="A56" s="21" t="s">
        <v>42</v>
      </c>
      <c r="B56" s="21" t="s">
        <v>142</v>
      </c>
      <c r="C56" s="21" t="s">
        <v>36</v>
      </c>
      <c r="D56" s="21" t="s">
        <v>17</v>
      </c>
      <c r="E56" s="21" t="s">
        <v>131</v>
      </c>
      <c r="F56" s="12">
        <v>20000</v>
      </c>
      <c r="G56" s="13">
        <v>0</v>
      </c>
      <c r="H56" s="14">
        <v>20000</v>
      </c>
      <c r="I56" s="1">
        <f t="shared" si="0"/>
        <v>20</v>
      </c>
    </row>
    <row r="57" spans="1:9" ht="25.5">
      <c r="A57" s="21" t="s">
        <v>42</v>
      </c>
      <c r="B57" s="21" t="s">
        <v>143</v>
      </c>
      <c r="C57" s="21" t="s">
        <v>28</v>
      </c>
      <c r="D57" s="21" t="s">
        <v>29</v>
      </c>
      <c r="E57" s="21" t="s">
        <v>127</v>
      </c>
      <c r="F57" s="12">
        <v>20000</v>
      </c>
      <c r="G57" s="14">
        <v>80000</v>
      </c>
      <c r="H57" s="14">
        <v>100000</v>
      </c>
      <c r="I57" s="1">
        <f t="shared" si="0"/>
        <v>21</v>
      </c>
    </row>
    <row r="58" spans="1:9" ht="51">
      <c r="A58" s="21" t="s">
        <v>42</v>
      </c>
      <c r="B58" s="21" t="s">
        <v>143</v>
      </c>
      <c r="C58" s="21" t="s">
        <v>28</v>
      </c>
      <c r="D58" s="21" t="s">
        <v>31</v>
      </c>
      <c r="E58" s="21" t="s">
        <v>32</v>
      </c>
      <c r="F58" s="12">
        <v>45000</v>
      </c>
      <c r="G58" s="14">
        <v>5000</v>
      </c>
      <c r="H58" s="14">
        <v>50000</v>
      </c>
      <c r="I58" s="1">
        <f t="shared" si="0"/>
        <v>22</v>
      </c>
    </row>
    <row r="59" spans="1:9" ht="25.5">
      <c r="A59" s="21" t="s">
        <v>42</v>
      </c>
      <c r="B59" s="21" t="s">
        <v>143</v>
      </c>
      <c r="C59" s="21" t="s">
        <v>28</v>
      </c>
      <c r="D59" s="21" t="s">
        <v>120</v>
      </c>
      <c r="E59" s="21" t="s">
        <v>128</v>
      </c>
      <c r="F59" s="12">
        <v>30000</v>
      </c>
      <c r="G59" s="14">
        <v>15000</v>
      </c>
      <c r="H59" s="14">
        <v>45000</v>
      </c>
      <c r="I59" s="1">
        <f t="shared" si="0"/>
        <v>23</v>
      </c>
    </row>
    <row r="60" spans="1:9" ht="25.5">
      <c r="A60" s="21" t="s">
        <v>42</v>
      </c>
      <c r="B60" s="21" t="s">
        <v>143</v>
      </c>
      <c r="C60" s="21" t="s">
        <v>28</v>
      </c>
      <c r="D60" s="21" t="s">
        <v>34</v>
      </c>
      <c r="E60" s="21" t="s">
        <v>129</v>
      </c>
      <c r="F60" s="14">
        <v>14950</v>
      </c>
      <c r="G60" s="14">
        <v>20000</v>
      </c>
      <c r="H60" s="14">
        <v>34950</v>
      </c>
      <c r="I60" s="1">
        <f t="shared" si="0"/>
        <v>24</v>
      </c>
    </row>
    <row r="61" spans="1:9" ht="25.5">
      <c r="A61" s="21" t="s">
        <v>42</v>
      </c>
      <c r="B61" s="21" t="s">
        <v>143</v>
      </c>
      <c r="C61" s="21" t="s">
        <v>36</v>
      </c>
      <c r="D61" s="21" t="s">
        <v>37</v>
      </c>
      <c r="E61" s="21" t="s">
        <v>38</v>
      </c>
      <c r="F61" s="12">
        <v>20000</v>
      </c>
      <c r="G61" s="14">
        <v>70000</v>
      </c>
      <c r="H61" s="14">
        <v>90000</v>
      </c>
      <c r="I61" s="1">
        <f t="shared" si="0"/>
        <v>25</v>
      </c>
    </row>
    <row r="62" spans="1:9" ht="25.5">
      <c r="A62" s="20" t="s">
        <v>42</v>
      </c>
      <c r="B62" s="20" t="s">
        <v>144</v>
      </c>
      <c r="C62" s="21" t="s">
        <v>36</v>
      </c>
      <c r="D62" s="21" t="s">
        <v>121</v>
      </c>
      <c r="E62" s="21" t="s">
        <v>132</v>
      </c>
      <c r="F62" s="13">
        <v>0</v>
      </c>
      <c r="G62" s="14">
        <v>50000</v>
      </c>
      <c r="H62" s="14">
        <v>50000</v>
      </c>
      <c r="I62" s="1">
        <f t="shared" si="0"/>
        <v>26</v>
      </c>
    </row>
    <row r="63" spans="1:10" s="7" customFormat="1" ht="24.95" customHeight="1">
      <c r="A63" s="46" t="s">
        <v>42</v>
      </c>
      <c r="B63" s="47"/>
      <c r="C63" s="47" t="s">
        <v>116</v>
      </c>
      <c r="D63" s="47" t="s">
        <v>116</v>
      </c>
      <c r="E63" s="48" t="e">
        <v>#N/A</v>
      </c>
      <c r="F63" s="15">
        <f>SUM(F37:F62)</f>
        <v>1847924</v>
      </c>
      <c r="G63" s="15">
        <f aca="true" t="shared" si="2" ref="G63:H63">SUM(G37:G62)</f>
        <v>691000</v>
      </c>
      <c r="H63" s="15">
        <f t="shared" si="2"/>
        <v>2538924</v>
      </c>
      <c r="I63" s="1"/>
      <c r="J63" s="5"/>
    </row>
    <row r="64" spans="1:9" ht="25.5">
      <c r="A64" s="21" t="s">
        <v>48</v>
      </c>
      <c r="B64" s="21" t="s">
        <v>49</v>
      </c>
      <c r="C64" s="21" t="s">
        <v>12</v>
      </c>
      <c r="D64" s="21" t="s">
        <v>117</v>
      </c>
      <c r="E64" s="21" t="s">
        <v>123</v>
      </c>
      <c r="F64" s="17">
        <v>73260</v>
      </c>
      <c r="G64" s="13">
        <v>0</v>
      </c>
      <c r="H64" s="17">
        <f>SUM(F64:G64)</f>
        <v>73260</v>
      </c>
      <c r="I64" s="1">
        <v>1</v>
      </c>
    </row>
    <row r="65" spans="1:9" ht="25.5">
      <c r="A65" s="21" t="s">
        <v>48</v>
      </c>
      <c r="B65" s="21" t="s">
        <v>49</v>
      </c>
      <c r="C65" s="21" t="s">
        <v>12</v>
      </c>
      <c r="D65" s="21" t="s">
        <v>117</v>
      </c>
      <c r="E65" s="21" t="s">
        <v>124</v>
      </c>
      <c r="F65" s="17">
        <v>109530</v>
      </c>
      <c r="G65" s="13">
        <v>0</v>
      </c>
      <c r="H65" s="17">
        <f aca="true" t="shared" si="3" ref="H65:H79">SUM(F65:G65)</f>
        <v>109530</v>
      </c>
      <c r="I65" s="1">
        <f t="shared" si="0"/>
        <v>2</v>
      </c>
    </row>
    <row r="66" spans="1:9" ht="38.25">
      <c r="A66" s="21" t="s">
        <v>48</v>
      </c>
      <c r="B66" s="21" t="s">
        <v>50</v>
      </c>
      <c r="C66" s="21" t="s">
        <v>16</v>
      </c>
      <c r="D66" s="21" t="s">
        <v>118</v>
      </c>
      <c r="E66" s="21" t="s">
        <v>125</v>
      </c>
      <c r="F66" s="17">
        <v>110914</v>
      </c>
      <c r="G66" s="13">
        <v>0</v>
      </c>
      <c r="H66" s="17">
        <f t="shared" si="3"/>
        <v>110914</v>
      </c>
      <c r="I66" s="1">
        <f t="shared" si="0"/>
        <v>3</v>
      </c>
    </row>
    <row r="67" spans="1:9" ht="51">
      <c r="A67" s="21" t="s">
        <v>48</v>
      </c>
      <c r="B67" s="21" t="s">
        <v>50</v>
      </c>
      <c r="C67" s="21" t="s">
        <v>21</v>
      </c>
      <c r="D67" s="21" t="s">
        <v>119</v>
      </c>
      <c r="E67" s="21" t="s">
        <v>126</v>
      </c>
      <c r="F67" s="17">
        <v>39500</v>
      </c>
      <c r="G67" s="17">
        <v>74260</v>
      </c>
      <c r="H67" s="17">
        <f t="shared" si="3"/>
        <v>113760</v>
      </c>
      <c r="I67" s="1">
        <f t="shared" si="0"/>
        <v>4</v>
      </c>
    </row>
    <row r="68" spans="1:9" ht="38.25">
      <c r="A68" s="21" t="s">
        <v>48</v>
      </c>
      <c r="B68" s="21" t="s">
        <v>51</v>
      </c>
      <c r="C68" s="21" t="s">
        <v>16</v>
      </c>
      <c r="D68" s="21" t="s">
        <v>118</v>
      </c>
      <c r="E68" s="21" t="s">
        <v>125</v>
      </c>
      <c r="F68" s="17">
        <v>220930</v>
      </c>
      <c r="G68" s="13">
        <v>0</v>
      </c>
      <c r="H68" s="17">
        <f t="shared" si="3"/>
        <v>220930</v>
      </c>
      <c r="I68" s="1">
        <f t="shared" si="0"/>
        <v>5</v>
      </c>
    </row>
    <row r="69" spans="1:9" ht="51">
      <c r="A69" s="21" t="s">
        <v>48</v>
      </c>
      <c r="B69" s="21" t="s">
        <v>51</v>
      </c>
      <c r="C69" s="21" t="s">
        <v>21</v>
      </c>
      <c r="D69" s="21" t="s">
        <v>119</v>
      </c>
      <c r="E69" s="21" t="s">
        <v>126</v>
      </c>
      <c r="F69" s="17">
        <v>25400</v>
      </c>
      <c r="G69" s="13">
        <v>0</v>
      </c>
      <c r="H69" s="17">
        <f t="shared" si="3"/>
        <v>25400</v>
      </c>
      <c r="I69" s="1">
        <f t="shared" si="0"/>
        <v>6</v>
      </c>
    </row>
    <row r="70" spans="1:9" ht="38.25">
      <c r="A70" s="21" t="s">
        <v>48</v>
      </c>
      <c r="B70" s="21" t="s">
        <v>52</v>
      </c>
      <c r="C70" s="21" t="s">
        <v>16</v>
      </c>
      <c r="D70" s="21" t="s">
        <v>118</v>
      </c>
      <c r="E70" s="21" t="s">
        <v>125</v>
      </c>
      <c r="F70" s="17">
        <v>67710</v>
      </c>
      <c r="G70" s="13">
        <v>0</v>
      </c>
      <c r="H70" s="17">
        <f t="shared" si="3"/>
        <v>67710</v>
      </c>
      <c r="I70" s="1">
        <f t="shared" si="0"/>
        <v>7</v>
      </c>
    </row>
    <row r="71" spans="1:9" ht="51">
      <c r="A71" s="21" t="s">
        <v>48</v>
      </c>
      <c r="B71" s="21" t="s">
        <v>52</v>
      </c>
      <c r="C71" s="21" t="s">
        <v>21</v>
      </c>
      <c r="D71" s="21" t="s">
        <v>119</v>
      </c>
      <c r="E71" s="21" t="s">
        <v>126</v>
      </c>
      <c r="F71" s="17">
        <v>9655</v>
      </c>
      <c r="G71" s="13">
        <v>0</v>
      </c>
      <c r="H71" s="17">
        <f t="shared" si="3"/>
        <v>9655</v>
      </c>
      <c r="I71" s="1">
        <f aca="true" t="shared" si="4" ref="I71:I133">+I70+1</f>
        <v>8</v>
      </c>
    </row>
    <row r="72" spans="1:9" ht="25.5">
      <c r="A72" s="21" t="s">
        <v>48</v>
      </c>
      <c r="B72" s="21" t="s">
        <v>53</v>
      </c>
      <c r="C72" s="21" t="s">
        <v>28</v>
      </c>
      <c r="D72" s="21" t="s">
        <v>17</v>
      </c>
      <c r="E72" s="21" t="s">
        <v>43</v>
      </c>
      <c r="F72" s="13">
        <v>0</v>
      </c>
      <c r="G72" s="13">
        <v>0</v>
      </c>
      <c r="H72" s="17">
        <f t="shared" si="3"/>
        <v>0</v>
      </c>
      <c r="I72" s="1">
        <f t="shared" si="4"/>
        <v>9</v>
      </c>
    </row>
    <row r="73" spans="1:9" ht="25.5">
      <c r="A73" s="21" t="s">
        <v>48</v>
      </c>
      <c r="B73" s="21" t="s">
        <v>53</v>
      </c>
      <c r="C73" s="21" t="s">
        <v>28</v>
      </c>
      <c r="D73" s="21" t="s">
        <v>29</v>
      </c>
      <c r="E73" s="21" t="s">
        <v>127</v>
      </c>
      <c r="F73" s="17">
        <v>89400</v>
      </c>
      <c r="G73" s="17">
        <v>120000</v>
      </c>
      <c r="H73" s="17">
        <f t="shared" si="3"/>
        <v>209400</v>
      </c>
      <c r="I73" s="1">
        <f t="shared" si="4"/>
        <v>10</v>
      </c>
    </row>
    <row r="74" spans="1:9" ht="51">
      <c r="A74" s="21" t="s">
        <v>48</v>
      </c>
      <c r="B74" s="21" t="s">
        <v>53</v>
      </c>
      <c r="C74" s="21" t="s">
        <v>28</v>
      </c>
      <c r="D74" s="21" t="s">
        <v>31</v>
      </c>
      <c r="E74" s="21" t="s">
        <v>32</v>
      </c>
      <c r="F74" s="17">
        <v>200516</v>
      </c>
      <c r="G74" s="13">
        <v>0</v>
      </c>
      <c r="H74" s="17">
        <f t="shared" si="3"/>
        <v>200516</v>
      </c>
      <c r="I74" s="1">
        <f t="shared" si="4"/>
        <v>11</v>
      </c>
    </row>
    <row r="75" spans="1:9" ht="25.5">
      <c r="A75" s="21" t="s">
        <v>48</v>
      </c>
      <c r="B75" s="21" t="s">
        <v>53</v>
      </c>
      <c r="C75" s="21" t="s">
        <v>28</v>
      </c>
      <c r="D75" s="21" t="s">
        <v>120</v>
      </c>
      <c r="E75" s="21" t="s">
        <v>128</v>
      </c>
      <c r="F75" s="17">
        <v>100904</v>
      </c>
      <c r="G75" s="17">
        <v>159000</v>
      </c>
      <c r="H75" s="17">
        <f t="shared" si="3"/>
        <v>259904</v>
      </c>
      <c r="I75" s="1">
        <f t="shared" si="4"/>
        <v>12</v>
      </c>
    </row>
    <row r="76" spans="1:9" ht="25.5">
      <c r="A76" s="21" t="s">
        <v>48</v>
      </c>
      <c r="B76" s="21" t="s">
        <v>53</v>
      </c>
      <c r="C76" s="21" t="s">
        <v>28</v>
      </c>
      <c r="D76" s="21" t="s">
        <v>34</v>
      </c>
      <c r="E76" s="21" t="s">
        <v>133</v>
      </c>
      <c r="F76" s="13">
        <v>0</v>
      </c>
      <c r="G76" s="17">
        <v>95000</v>
      </c>
      <c r="H76" s="17">
        <f t="shared" si="3"/>
        <v>95000</v>
      </c>
      <c r="I76" s="1">
        <f t="shared" si="4"/>
        <v>13</v>
      </c>
    </row>
    <row r="77" spans="1:9" ht="25.5">
      <c r="A77" s="21" t="s">
        <v>48</v>
      </c>
      <c r="B77" s="21" t="s">
        <v>53</v>
      </c>
      <c r="C77" s="21" t="s">
        <v>36</v>
      </c>
      <c r="D77" s="21" t="s">
        <v>17</v>
      </c>
      <c r="E77" s="21" t="s">
        <v>71</v>
      </c>
      <c r="F77" s="17">
        <v>20000</v>
      </c>
      <c r="G77" s="13">
        <v>0</v>
      </c>
      <c r="H77" s="17">
        <f t="shared" si="3"/>
        <v>20000</v>
      </c>
      <c r="I77" s="1">
        <f t="shared" si="4"/>
        <v>14</v>
      </c>
    </row>
    <row r="78" spans="1:9" ht="25.5">
      <c r="A78" s="21" t="s">
        <v>48</v>
      </c>
      <c r="B78" s="21" t="s">
        <v>53</v>
      </c>
      <c r="C78" s="21" t="s">
        <v>36</v>
      </c>
      <c r="D78" s="21" t="s">
        <v>37</v>
      </c>
      <c r="E78" s="21" t="s">
        <v>38</v>
      </c>
      <c r="F78" s="17">
        <v>94920</v>
      </c>
      <c r="G78" s="17">
        <v>157000</v>
      </c>
      <c r="H78" s="17">
        <f t="shared" si="3"/>
        <v>251920</v>
      </c>
      <c r="I78" s="1">
        <f t="shared" si="4"/>
        <v>15</v>
      </c>
    </row>
    <row r="79" spans="1:9" ht="25.5">
      <c r="A79" s="22" t="s">
        <v>48</v>
      </c>
      <c r="B79" s="21" t="s">
        <v>53</v>
      </c>
      <c r="C79" s="21" t="s">
        <v>36</v>
      </c>
      <c r="D79" s="21" t="s">
        <v>55</v>
      </c>
      <c r="E79" s="21" t="s">
        <v>134</v>
      </c>
      <c r="F79" s="17">
        <v>24000</v>
      </c>
      <c r="G79" s="17">
        <v>36000</v>
      </c>
      <c r="H79" s="17">
        <f t="shared" si="3"/>
        <v>60000</v>
      </c>
      <c r="I79" s="1">
        <f t="shared" si="4"/>
        <v>16</v>
      </c>
    </row>
    <row r="80" spans="1:10" s="7" customFormat="1" ht="23.25" customHeight="1">
      <c r="A80" s="46" t="s">
        <v>48</v>
      </c>
      <c r="B80" s="47"/>
      <c r="C80" s="47" t="s">
        <v>116</v>
      </c>
      <c r="D80" s="47" t="s">
        <v>116</v>
      </c>
      <c r="E80" s="48" t="e">
        <v>#N/A</v>
      </c>
      <c r="F80" s="15">
        <f>SUM(F64:F79)</f>
        <v>1186639</v>
      </c>
      <c r="G80" s="15">
        <f>SUM(G64:G79)</f>
        <v>641260</v>
      </c>
      <c r="H80" s="15">
        <f>SUM(H64:H79)</f>
        <v>1827899</v>
      </c>
      <c r="I80" s="1"/>
      <c r="J80" s="5"/>
    </row>
    <row r="81" spans="1:9" ht="38.25">
      <c r="A81" s="20" t="s">
        <v>57</v>
      </c>
      <c r="B81" s="20" t="s">
        <v>58</v>
      </c>
      <c r="C81" s="21" t="s">
        <v>12</v>
      </c>
      <c r="D81" s="21" t="s">
        <v>117</v>
      </c>
      <c r="E81" s="21" t="s">
        <v>123</v>
      </c>
      <c r="F81" s="14">
        <v>124291</v>
      </c>
      <c r="G81" s="13">
        <v>0</v>
      </c>
      <c r="H81" s="14">
        <f>F81+G81</f>
        <v>124291</v>
      </c>
      <c r="I81" s="1">
        <v>1</v>
      </c>
    </row>
    <row r="82" spans="1:9" ht="38.25">
      <c r="A82" s="21" t="s">
        <v>57</v>
      </c>
      <c r="B82" s="20" t="s">
        <v>58</v>
      </c>
      <c r="C82" s="21" t="s">
        <v>12</v>
      </c>
      <c r="D82" s="21" t="s">
        <v>117</v>
      </c>
      <c r="E82" s="21" t="s">
        <v>124</v>
      </c>
      <c r="F82" s="14">
        <v>171000</v>
      </c>
      <c r="G82" s="14">
        <v>19000</v>
      </c>
      <c r="H82" s="14">
        <f aca="true" t="shared" si="5" ref="H82:H133">F82+G82</f>
        <v>190000</v>
      </c>
      <c r="I82" s="1">
        <f t="shared" si="4"/>
        <v>2</v>
      </c>
    </row>
    <row r="83" spans="1:9" ht="38.25">
      <c r="A83" s="21" t="s">
        <v>57</v>
      </c>
      <c r="B83" s="21" t="s">
        <v>59</v>
      </c>
      <c r="C83" s="21" t="s">
        <v>16</v>
      </c>
      <c r="D83" s="21" t="s">
        <v>17</v>
      </c>
      <c r="E83" s="21" t="s">
        <v>18</v>
      </c>
      <c r="F83" s="14">
        <v>36324</v>
      </c>
      <c r="G83" s="13">
        <v>0</v>
      </c>
      <c r="H83" s="14">
        <f t="shared" si="5"/>
        <v>36324</v>
      </c>
      <c r="I83" s="1">
        <f t="shared" si="4"/>
        <v>3</v>
      </c>
    </row>
    <row r="84" spans="1:9" ht="51">
      <c r="A84" s="21" t="s">
        <v>57</v>
      </c>
      <c r="B84" s="21" t="s">
        <v>59</v>
      </c>
      <c r="C84" s="21" t="s">
        <v>21</v>
      </c>
      <c r="D84" s="21" t="s">
        <v>17</v>
      </c>
      <c r="E84" s="21" t="s">
        <v>18</v>
      </c>
      <c r="F84" s="14">
        <v>5820</v>
      </c>
      <c r="G84" s="14">
        <v>5000</v>
      </c>
      <c r="H84" s="14">
        <f t="shared" si="5"/>
        <v>10820</v>
      </c>
      <c r="I84" s="1">
        <f t="shared" si="4"/>
        <v>4</v>
      </c>
    </row>
    <row r="85" spans="1:9" ht="38.25">
      <c r="A85" s="21" t="s">
        <v>57</v>
      </c>
      <c r="B85" s="21" t="s">
        <v>60</v>
      </c>
      <c r="C85" s="21" t="s">
        <v>16</v>
      </c>
      <c r="D85" s="21" t="s">
        <v>118</v>
      </c>
      <c r="E85" s="21" t="s">
        <v>125</v>
      </c>
      <c r="F85" s="14">
        <v>58466</v>
      </c>
      <c r="G85" s="13">
        <v>0</v>
      </c>
      <c r="H85" s="14">
        <f t="shared" si="5"/>
        <v>58466</v>
      </c>
      <c r="I85" s="1">
        <f t="shared" si="4"/>
        <v>5</v>
      </c>
    </row>
    <row r="86" spans="1:9" ht="51">
      <c r="A86" s="21" t="s">
        <v>57</v>
      </c>
      <c r="B86" s="21" t="s">
        <v>60</v>
      </c>
      <c r="C86" s="21" t="s">
        <v>21</v>
      </c>
      <c r="D86" s="21" t="s">
        <v>119</v>
      </c>
      <c r="E86" s="21" t="s">
        <v>126</v>
      </c>
      <c r="F86" s="14">
        <v>23807</v>
      </c>
      <c r="G86" s="14">
        <v>42270</v>
      </c>
      <c r="H86" s="14">
        <f t="shared" si="5"/>
        <v>66077</v>
      </c>
      <c r="I86" s="1">
        <f t="shared" si="4"/>
        <v>6</v>
      </c>
    </row>
    <row r="87" spans="1:9" ht="38.25">
      <c r="A87" s="21" t="s">
        <v>57</v>
      </c>
      <c r="B87" s="21" t="s">
        <v>61</v>
      </c>
      <c r="C87" s="21" t="s">
        <v>16</v>
      </c>
      <c r="D87" s="21" t="s">
        <v>118</v>
      </c>
      <c r="E87" s="21" t="s">
        <v>125</v>
      </c>
      <c r="F87" s="14">
        <v>23200</v>
      </c>
      <c r="G87" s="13">
        <v>0</v>
      </c>
      <c r="H87" s="14">
        <f t="shared" si="5"/>
        <v>23200</v>
      </c>
      <c r="I87" s="1">
        <f t="shared" si="4"/>
        <v>7</v>
      </c>
    </row>
    <row r="88" spans="1:9" ht="51">
      <c r="A88" s="21" t="s">
        <v>57</v>
      </c>
      <c r="B88" s="21" t="s">
        <v>61</v>
      </c>
      <c r="C88" s="21" t="s">
        <v>21</v>
      </c>
      <c r="D88" s="21" t="s">
        <v>119</v>
      </c>
      <c r="E88" s="21" t="s">
        <v>126</v>
      </c>
      <c r="F88" s="14">
        <v>42140</v>
      </c>
      <c r="G88" s="13">
        <v>0</v>
      </c>
      <c r="H88" s="14">
        <f t="shared" si="5"/>
        <v>42140</v>
      </c>
      <c r="I88" s="1">
        <f t="shared" si="4"/>
        <v>8</v>
      </c>
    </row>
    <row r="89" spans="1:9" ht="38.25">
      <c r="A89" s="21" t="s">
        <v>57</v>
      </c>
      <c r="B89" s="21" t="s">
        <v>62</v>
      </c>
      <c r="C89" s="21" t="s">
        <v>16</v>
      </c>
      <c r="D89" s="21" t="s">
        <v>118</v>
      </c>
      <c r="E89" s="21" t="s">
        <v>125</v>
      </c>
      <c r="F89" s="14">
        <v>40255</v>
      </c>
      <c r="G89" s="13">
        <v>0</v>
      </c>
      <c r="H89" s="14">
        <f t="shared" si="5"/>
        <v>40255</v>
      </c>
      <c r="I89" s="1">
        <f t="shared" si="4"/>
        <v>9</v>
      </c>
    </row>
    <row r="90" spans="1:9" ht="51">
      <c r="A90" s="21" t="s">
        <v>57</v>
      </c>
      <c r="B90" s="21" t="s">
        <v>62</v>
      </c>
      <c r="C90" s="21" t="s">
        <v>21</v>
      </c>
      <c r="D90" s="21" t="s">
        <v>119</v>
      </c>
      <c r="E90" s="21" t="s">
        <v>126</v>
      </c>
      <c r="F90" s="14">
        <v>27600</v>
      </c>
      <c r="G90" s="14">
        <v>10000</v>
      </c>
      <c r="H90" s="14">
        <f t="shared" si="5"/>
        <v>37600</v>
      </c>
      <c r="I90" s="1">
        <f t="shared" si="4"/>
        <v>10</v>
      </c>
    </row>
    <row r="91" spans="1:9" ht="51">
      <c r="A91" s="21" t="s">
        <v>57</v>
      </c>
      <c r="B91" s="21" t="s">
        <v>63</v>
      </c>
      <c r="C91" s="21" t="s">
        <v>21</v>
      </c>
      <c r="D91" s="21" t="s">
        <v>119</v>
      </c>
      <c r="E91" s="21" t="s">
        <v>126</v>
      </c>
      <c r="F91" s="14">
        <v>72000</v>
      </c>
      <c r="G91" s="14">
        <v>82030</v>
      </c>
      <c r="H91" s="14">
        <f t="shared" si="5"/>
        <v>154030</v>
      </c>
      <c r="I91" s="1">
        <f t="shared" si="4"/>
        <v>11</v>
      </c>
    </row>
    <row r="92" spans="1:9" ht="38.25">
      <c r="A92" s="21" t="s">
        <v>57</v>
      </c>
      <c r="B92" s="21" t="s">
        <v>63</v>
      </c>
      <c r="C92" s="21" t="s">
        <v>16</v>
      </c>
      <c r="D92" s="21" t="s">
        <v>122</v>
      </c>
      <c r="E92" s="21" t="s">
        <v>135</v>
      </c>
      <c r="F92" s="14">
        <v>57000</v>
      </c>
      <c r="G92" s="13">
        <v>0</v>
      </c>
      <c r="H92" s="14">
        <f t="shared" si="5"/>
        <v>57000</v>
      </c>
      <c r="I92" s="1">
        <f t="shared" si="4"/>
        <v>12</v>
      </c>
    </row>
    <row r="93" spans="1:9" ht="38.25">
      <c r="A93" s="21" t="s">
        <v>57</v>
      </c>
      <c r="B93" s="21" t="s">
        <v>65</v>
      </c>
      <c r="C93" s="21" t="s">
        <v>16</v>
      </c>
      <c r="D93" s="21" t="s">
        <v>118</v>
      </c>
      <c r="E93" s="21" t="s">
        <v>125</v>
      </c>
      <c r="F93" s="14">
        <v>9272</v>
      </c>
      <c r="G93" s="13">
        <v>0</v>
      </c>
      <c r="H93" s="14">
        <f t="shared" si="5"/>
        <v>9272</v>
      </c>
      <c r="I93" s="1">
        <f t="shared" si="4"/>
        <v>13</v>
      </c>
    </row>
    <row r="94" spans="1:9" ht="51">
      <c r="A94" s="21" t="s">
        <v>57</v>
      </c>
      <c r="B94" s="21" t="s">
        <v>65</v>
      </c>
      <c r="C94" s="21" t="s">
        <v>21</v>
      </c>
      <c r="D94" s="21" t="s">
        <v>119</v>
      </c>
      <c r="E94" s="21" t="s">
        <v>126</v>
      </c>
      <c r="F94" s="14">
        <v>26650</v>
      </c>
      <c r="G94" s="13">
        <v>0</v>
      </c>
      <c r="H94" s="14">
        <f t="shared" si="5"/>
        <v>26650</v>
      </c>
      <c r="I94" s="1">
        <f t="shared" si="4"/>
        <v>14</v>
      </c>
    </row>
    <row r="95" spans="1:9" ht="38.25">
      <c r="A95" s="21" t="s">
        <v>57</v>
      </c>
      <c r="B95" s="21" t="s">
        <v>65</v>
      </c>
      <c r="C95" s="21" t="s">
        <v>16</v>
      </c>
      <c r="D95" s="21" t="s">
        <v>122</v>
      </c>
      <c r="E95" s="21" t="s">
        <v>135</v>
      </c>
      <c r="F95" s="14">
        <v>22950</v>
      </c>
      <c r="G95" s="13">
        <v>0</v>
      </c>
      <c r="H95" s="14">
        <f t="shared" si="5"/>
        <v>22950</v>
      </c>
      <c r="I95" s="1">
        <f t="shared" si="4"/>
        <v>15</v>
      </c>
    </row>
    <row r="96" spans="1:9" ht="51">
      <c r="A96" s="21" t="s">
        <v>57</v>
      </c>
      <c r="B96" s="21" t="s">
        <v>65</v>
      </c>
      <c r="C96" s="21" t="s">
        <v>21</v>
      </c>
      <c r="D96" s="21" t="s">
        <v>119</v>
      </c>
      <c r="E96" s="21" t="s">
        <v>136</v>
      </c>
      <c r="F96" s="14">
        <v>4550</v>
      </c>
      <c r="G96" s="13">
        <v>0</v>
      </c>
      <c r="H96" s="14">
        <f t="shared" si="5"/>
        <v>4550</v>
      </c>
      <c r="I96" s="1">
        <f t="shared" si="4"/>
        <v>16</v>
      </c>
    </row>
    <row r="97" spans="1:9" ht="38.25">
      <c r="A97" s="21" t="s">
        <v>57</v>
      </c>
      <c r="B97" s="21" t="s">
        <v>67</v>
      </c>
      <c r="C97" s="21" t="s">
        <v>16</v>
      </c>
      <c r="D97" s="21" t="s">
        <v>118</v>
      </c>
      <c r="E97" s="21" t="s">
        <v>125</v>
      </c>
      <c r="F97" s="14">
        <v>53975</v>
      </c>
      <c r="G97" s="13">
        <v>0</v>
      </c>
      <c r="H97" s="14">
        <f t="shared" si="5"/>
        <v>53975</v>
      </c>
      <c r="I97" s="1">
        <f t="shared" si="4"/>
        <v>17</v>
      </c>
    </row>
    <row r="98" spans="1:9" ht="51">
      <c r="A98" s="21" t="s">
        <v>57</v>
      </c>
      <c r="B98" s="21" t="s">
        <v>67</v>
      </c>
      <c r="C98" s="21" t="s">
        <v>21</v>
      </c>
      <c r="D98" s="21" t="s">
        <v>119</v>
      </c>
      <c r="E98" s="21" t="s">
        <v>126</v>
      </c>
      <c r="F98" s="14">
        <v>100000</v>
      </c>
      <c r="G98" s="14">
        <v>20000</v>
      </c>
      <c r="H98" s="14">
        <f t="shared" si="5"/>
        <v>120000</v>
      </c>
      <c r="I98" s="1">
        <f t="shared" si="4"/>
        <v>18</v>
      </c>
    </row>
    <row r="99" spans="1:9" ht="38.25">
      <c r="A99" s="21" t="s">
        <v>57</v>
      </c>
      <c r="B99" s="21" t="s">
        <v>68</v>
      </c>
      <c r="C99" s="21" t="s">
        <v>16</v>
      </c>
      <c r="D99" s="21" t="s">
        <v>118</v>
      </c>
      <c r="E99" s="21" t="s">
        <v>125</v>
      </c>
      <c r="F99" s="14">
        <v>23910</v>
      </c>
      <c r="G99" s="13">
        <v>0</v>
      </c>
      <c r="H99" s="14">
        <f t="shared" si="5"/>
        <v>23910</v>
      </c>
      <c r="I99" s="1">
        <f t="shared" si="4"/>
        <v>19</v>
      </c>
    </row>
    <row r="100" spans="1:9" ht="51">
      <c r="A100" s="21" t="s">
        <v>57</v>
      </c>
      <c r="B100" s="21" t="s">
        <v>68</v>
      </c>
      <c r="C100" s="21" t="s">
        <v>21</v>
      </c>
      <c r="D100" s="21" t="s">
        <v>119</v>
      </c>
      <c r="E100" s="21" t="s">
        <v>126</v>
      </c>
      <c r="F100" s="14">
        <v>23910</v>
      </c>
      <c r="G100" s="13">
        <v>0</v>
      </c>
      <c r="H100" s="14">
        <f t="shared" si="5"/>
        <v>23910</v>
      </c>
      <c r="I100" s="1">
        <f t="shared" si="4"/>
        <v>20</v>
      </c>
    </row>
    <row r="101" spans="1:9" ht="38.25">
      <c r="A101" s="21" t="s">
        <v>57</v>
      </c>
      <c r="B101" s="21" t="s">
        <v>69</v>
      </c>
      <c r="C101" s="21" t="s">
        <v>16</v>
      </c>
      <c r="D101" s="21" t="s">
        <v>118</v>
      </c>
      <c r="E101" s="21" t="s">
        <v>125</v>
      </c>
      <c r="F101" s="14">
        <v>90705</v>
      </c>
      <c r="G101" s="13">
        <v>0</v>
      </c>
      <c r="H101" s="14">
        <f t="shared" si="5"/>
        <v>90705</v>
      </c>
      <c r="I101" s="1">
        <f t="shared" si="4"/>
        <v>21</v>
      </c>
    </row>
    <row r="102" spans="1:9" ht="51">
      <c r="A102" s="21" t="s">
        <v>57</v>
      </c>
      <c r="B102" s="21" t="s">
        <v>69</v>
      </c>
      <c r="C102" s="21" t="s">
        <v>21</v>
      </c>
      <c r="D102" s="21" t="s">
        <v>119</v>
      </c>
      <c r="E102" s="21" t="s">
        <v>126</v>
      </c>
      <c r="F102" s="14">
        <v>24815</v>
      </c>
      <c r="G102" s="14">
        <v>16200</v>
      </c>
      <c r="H102" s="14">
        <f t="shared" si="5"/>
        <v>41015</v>
      </c>
      <c r="I102" s="1">
        <f t="shared" si="4"/>
        <v>22</v>
      </c>
    </row>
    <row r="103" spans="1:9" ht="38.25">
      <c r="A103" s="21" t="s">
        <v>57</v>
      </c>
      <c r="B103" s="21" t="s">
        <v>70</v>
      </c>
      <c r="C103" s="21" t="s">
        <v>28</v>
      </c>
      <c r="D103" s="21" t="s">
        <v>29</v>
      </c>
      <c r="E103" s="21" t="s">
        <v>127</v>
      </c>
      <c r="F103" s="14">
        <v>47144</v>
      </c>
      <c r="G103" s="13">
        <v>0</v>
      </c>
      <c r="H103" s="14">
        <f t="shared" si="5"/>
        <v>47144</v>
      </c>
      <c r="I103" s="1">
        <f t="shared" si="4"/>
        <v>23</v>
      </c>
    </row>
    <row r="104" spans="1:9" ht="38.25">
      <c r="A104" s="21" t="s">
        <v>57</v>
      </c>
      <c r="B104" s="21" t="s">
        <v>70</v>
      </c>
      <c r="C104" s="21" t="s">
        <v>28</v>
      </c>
      <c r="D104" s="21" t="s">
        <v>17</v>
      </c>
      <c r="E104" s="21" t="s">
        <v>43</v>
      </c>
      <c r="F104" s="14">
        <v>23572</v>
      </c>
      <c r="G104" s="13">
        <v>0</v>
      </c>
      <c r="H104" s="14">
        <f t="shared" si="5"/>
        <v>23572</v>
      </c>
      <c r="I104" s="1">
        <f t="shared" si="4"/>
        <v>24</v>
      </c>
    </row>
    <row r="105" spans="1:9" ht="38.25">
      <c r="A105" s="21" t="s">
        <v>57</v>
      </c>
      <c r="B105" s="21" t="s">
        <v>70</v>
      </c>
      <c r="C105" s="21" t="s">
        <v>36</v>
      </c>
      <c r="D105" s="21" t="s">
        <v>17</v>
      </c>
      <c r="E105" s="21" t="s">
        <v>71</v>
      </c>
      <c r="F105" s="14">
        <v>23572</v>
      </c>
      <c r="G105" s="13">
        <v>0</v>
      </c>
      <c r="H105" s="14">
        <f t="shared" si="5"/>
        <v>23572</v>
      </c>
      <c r="I105" s="1">
        <f t="shared" si="4"/>
        <v>25</v>
      </c>
    </row>
    <row r="106" spans="1:9" ht="38.25">
      <c r="A106" s="21" t="s">
        <v>57</v>
      </c>
      <c r="B106" s="21" t="s">
        <v>72</v>
      </c>
      <c r="C106" s="21" t="s">
        <v>28</v>
      </c>
      <c r="D106" s="21" t="s">
        <v>29</v>
      </c>
      <c r="E106" s="21" t="s">
        <v>127</v>
      </c>
      <c r="F106" s="14">
        <v>16816</v>
      </c>
      <c r="G106" s="14">
        <v>30000</v>
      </c>
      <c r="H106" s="14">
        <f t="shared" si="5"/>
        <v>46816</v>
      </c>
      <c r="I106" s="1">
        <f t="shared" si="4"/>
        <v>26</v>
      </c>
    </row>
    <row r="107" spans="1:9" ht="51">
      <c r="A107" s="21" t="s">
        <v>57</v>
      </c>
      <c r="B107" s="21" t="s">
        <v>72</v>
      </c>
      <c r="C107" s="21" t="s">
        <v>28</v>
      </c>
      <c r="D107" s="21" t="s">
        <v>31</v>
      </c>
      <c r="E107" s="21" t="s">
        <v>32</v>
      </c>
      <c r="F107" s="14">
        <v>20000</v>
      </c>
      <c r="G107" s="14">
        <v>10000</v>
      </c>
      <c r="H107" s="14">
        <f t="shared" si="5"/>
        <v>30000</v>
      </c>
      <c r="I107" s="1">
        <f t="shared" si="4"/>
        <v>27</v>
      </c>
    </row>
    <row r="108" spans="1:9" ht="38.25">
      <c r="A108" s="21" t="s">
        <v>57</v>
      </c>
      <c r="B108" s="21" t="s">
        <v>72</v>
      </c>
      <c r="C108" s="21" t="s">
        <v>28</v>
      </c>
      <c r="D108" s="21" t="s">
        <v>120</v>
      </c>
      <c r="E108" s="21" t="s">
        <v>128</v>
      </c>
      <c r="F108" s="14">
        <v>30000</v>
      </c>
      <c r="G108" s="14">
        <v>50000</v>
      </c>
      <c r="H108" s="14">
        <f t="shared" si="5"/>
        <v>80000</v>
      </c>
      <c r="I108" s="1">
        <f t="shared" si="4"/>
        <v>28</v>
      </c>
    </row>
    <row r="109" spans="1:9" ht="38.25">
      <c r="A109" s="21" t="s">
        <v>57</v>
      </c>
      <c r="B109" s="21" t="s">
        <v>72</v>
      </c>
      <c r="C109" s="21" t="s">
        <v>36</v>
      </c>
      <c r="D109" s="21" t="s">
        <v>37</v>
      </c>
      <c r="E109" s="21" t="s">
        <v>38</v>
      </c>
      <c r="F109" s="14">
        <v>30000</v>
      </c>
      <c r="G109" s="14">
        <v>30000</v>
      </c>
      <c r="H109" s="14">
        <f t="shared" si="5"/>
        <v>60000</v>
      </c>
      <c r="I109" s="1">
        <f t="shared" si="4"/>
        <v>29</v>
      </c>
    </row>
    <row r="110" spans="1:9" ht="38.25">
      <c r="A110" s="21" t="s">
        <v>57</v>
      </c>
      <c r="B110" s="21" t="s">
        <v>73</v>
      </c>
      <c r="C110" s="21" t="s">
        <v>28</v>
      </c>
      <c r="D110" s="21" t="s">
        <v>29</v>
      </c>
      <c r="E110" s="21" t="s">
        <v>127</v>
      </c>
      <c r="F110" s="14">
        <v>1959</v>
      </c>
      <c r="G110" s="14">
        <v>20000</v>
      </c>
      <c r="H110" s="14">
        <f t="shared" si="5"/>
        <v>21959</v>
      </c>
      <c r="I110" s="1">
        <f t="shared" si="4"/>
        <v>30</v>
      </c>
    </row>
    <row r="111" spans="1:9" ht="38.25">
      <c r="A111" s="21" t="s">
        <v>57</v>
      </c>
      <c r="B111" s="21" t="s">
        <v>73</v>
      </c>
      <c r="C111" s="21" t="s">
        <v>28</v>
      </c>
      <c r="D111" s="21" t="s">
        <v>120</v>
      </c>
      <c r="E111" s="21" t="s">
        <v>128</v>
      </c>
      <c r="F111" s="13">
        <v>0</v>
      </c>
      <c r="G111" s="14">
        <v>14000</v>
      </c>
      <c r="H111" s="14">
        <f t="shared" si="5"/>
        <v>14000</v>
      </c>
      <c r="I111" s="1">
        <f t="shared" si="4"/>
        <v>31</v>
      </c>
    </row>
    <row r="112" spans="1:9" ht="38.25">
      <c r="A112" s="21" t="s">
        <v>57</v>
      </c>
      <c r="B112" s="21" t="s">
        <v>73</v>
      </c>
      <c r="C112" s="21" t="s">
        <v>36</v>
      </c>
      <c r="D112" s="21" t="s">
        <v>37</v>
      </c>
      <c r="E112" s="21" t="s">
        <v>38</v>
      </c>
      <c r="F112" s="14">
        <v>3300</v>
      </c>
      <c r="G112" s="14">
        <v>10000</v>
      </c>
      <c r="H112" s="14">
        <f t="shared" si="5"/>
        <v>13300</v>
      </c>
      <c r="I112" s="1">
        <f t="shared" si="4"/>
        <v>32</v>
      </c>
    </row>
    <row r="113" spans="1:9" ht="38.25">
      <c r="A113" s="21" t="s">
        <v>57</v>
      </c>
      <c r="B113" s="21" t="s">
        <v>74</v>
      </c>
      <c r="C113" s="21" t="s">
        <v>28</v>
      </c>
      <c r="D113" s="21" t="s">
        <v>29</v>
      </c>
      <c r="E113" s="21" t="s">
        <v>127</v>
      </c>
      <c r="F113" s="14">
        <v>15000</v>
      </c>
      <c r="G113" s="14">
        <v>31680</v>
      </c>
      <c r="H113" s="14">
        <f t="shared" si="5"/>
        <v>46680</v>
      </c>
      <c r="I113" s="1">
        <f t="shared" si="4"/>
        <v>33</v>
      </c>
    </row>
    <row r="114" spans="1:9" ht="51">
      <c r="A114" s="21" t="s">
        <v>57</v>
      </c>
      <c r="B114" s="21" t="s">
        <v>74</v>
      </c>
      <c r="C114" s="21" t="s">
        <v>28</v>
      </c>
      <c r="D114" s="21" t="s">
        <v>31</v>
      </c>
      <c r="E114" s="21" t="s">
        <v>32</v>
      </c>
      <c r="F114" s="14">
        <v>19000</v>
      </c>
      <c r="G114" s="13">
        <v>0</v>
      </c>
      <c r="H114" s="14">
        <f t="shared" si="5"/>
        <v>19000</v>
      </c>
      <c r="I114" s="1">
        <f t="shared" si="4"/>
        <v>34</v>
      </c>
    </row>
    <row r="115" spans="1:9" ht="38.25">
      <c r="A115" s="21" t="s">
        <v>57</v>
      </c>
      <c r="B115" s="21" t="s">
        <v>74</v>
      </c>
      <c r="C115" s="21" t="s">
        <v>28</v>
      </c>
      <c r="D115" s="21" t="s">
        <v>120</v>
      </c>
      <c r="E115" s="21" t="s">
        <v>128</v>
      </c>
      <c r="F115" s="14">
        <v>47820</v>
      </c>
      <c r="G115" s="13">
        <v>0</v>
      </c>
      <c r="H115" s="14">
        <f t="shared" si="5"/>
        <v>47820</v>
      </c>
      <c r="I115" s="1">
        <f t="shared" si="4"/>
        <v>35</v>
      </c>
    </row>
    <row r="116" spans="1:9" ht="38.25">
      <c r="A116" s="21" t="s">
        <v>57</v>
      </c>
      <c r="B116" s="21" t="s">
        <v>74</v>
      </c>
      <c r="C116" s="21" t="s">
        <v>36</v>
      </c>
      <c r="D116" s="21" t="s">
        <v>37</v>
      </c>
      <c r="E116" s="21" t="s">
        <v>38</v>
      </c>
      <c r="F116" s="14">
        <v>10000</v>
      </c>
      <c r="G116" s="14">
        <v>32100</v>
      </c>
      <c r="H116" s="14">
        <f t="shared" si="5"/>
        <v>42100</v>
      </c>
      <c r="I116" s="1">
        <f t="shared" si="4"/>
        <v>36</v>
      </c>
    </row>
    <row r="117" spans="1:9" ht="38.25">
      <c r="A117" s="21" t="s">
        <v>57</v>
      </c>
      <c r="B117" s="21" t="s">
        <v>75</v>
      </c>
      <c r="C117" s="21" t="s">
        <v>28</v>
      </c>
      <c r="D117" s="21" t="s">
        <v>29</v>
      </c>
      <c r="E117" s="21" t="s">
        <v>127</v>
      </c>
      <c r="F117" s="14">
        <v>57716</v>
      </c>
      <c r="G117" s="13">
        <v>0</v>
      </c>
      <c r="H117" s="14">
        <f t="shared" si="5"/>
        <v>57716</v>
      </c>
      <c r="I117" s="1">
        <f t="shared" si="4"/>
        <v>37</v>
      </c>
    </row>
    <row r="118" spans="1:9" ht="38.25">
      <c r="A118" s="21" t="s">
        <v>57</v>
      </c>
      <c r="B118" s="21" t="s">
        <v>75</v>
      </c>
      <c r="C118" s="21" t="s">
        <v>28</v>
      </c>
      <c r="D118" s="21" t="s">
        <v>34</v>
      </c>
      <c r="E118" s="21" t="s">
        <v>129</v>
      </c>
      <c r="F118" s="14">
        <v>71340</v>
      </c>
      <c r="G118" s="14">
        <v>70000</v>
      </c>
      <c r="H118" s="14">
        <f t="shared" si="5"/>
        <v>141340</v>
      </c>
      <c r="I118" s="1">
        <f t="shared" si="4"/>
        <v>38</v>
      </c>
    </row>
    <row r="119" spans="1:9" ht="38.25">
      <c r="A119" s="21" t="s">
        <v>57</v>
      </c>
      <c r="B119" s="21" t="s">
        <v>75</v>
      </c>
      <c r="C119" s="21" t="s">
        <v>28</v>
      </c>
      <c r="D119" s="21" t="s">
        <v>120</v>
      </c>
      <c r="E119" s="21" t="s">
        <v>128</v>
      </c>
      <c r="F119" s="14">
        <v>69200</v>
      </c>
      <c r="G119" s="13">
        <v>0</v>
      </c>
      <c r="H119" s="14">
        <f t="shared" si="5"/>
        <v>69200</v>
      </c>
      <c r="I119" s="1">
        <f t="shared" si="4"/>
        <v>39</v>
      </c>
    </row>
    <row r="120" spans="1:9" ht="38.25">
      <c r="A120" s="21" t="s">
        <v>57</v>
      </c>
      <c r="B120" s="21" t="s">
        <v>75</v>
      </c>
      <c r="C120" s="21" t="s">
        <v>36</v>
      </c>
      <c r="D120" s="21" t="s">
        <v>37</v>
      </c>
      <c r="E120" s="21" t="s">
        <v>38</v>
      </c>
      <c r="F120" s="14">
        <v>12918</v>
      </c>
      <c r="G120" s="13">
        <v>0</v>
      </c>
      <c r="H120" s="14">
        <f t="shared" si="5"/>
        <v>12918</v>
      </c>
      <c r="I120" s="1">
        <f t="shared" si="4"/>
        <v>40</v>
      </c>
    </row>
    <row r="121" spans="1:9" ht="38.25">
      <c r="A121" s="21" t="s">
        <v>57</v>
      </c>
      <c r="B121" s="21" t="s">
        <v>76</v>
      </c>
      <c r="C121" s="21" t="s">
        <v>28</v>
      </c>
      <c r="D121" s="21" t="s">
        <v>29</v>
      </c>
      <c r="E121" s="21" t="s">
        <v>127</v>
      </c>
      <c r="F121" s="14">
        <v>20000</v>
      </c>
      <c r="G121" s="14">
        <v>65000</v>
      </c>
      <c r="H121" s="14">
        <f t="shared" si="5"/>
        <v>85000</v>
      </c>
      <c r="I121" s="1">
        <f t="shared" si="4"/>
        <v>41</v>
      </c>
    </row>
    <row r="122" spans="1:9" ht="51">
      <c r="A122" s="21" t="s">
        <v>57</v>
      </c>
      <c r="B122" s="21" t="s">
        <v>76</v>
      </c>
      <c r="C122" s="21" t="s">
        <v>28</v>
      </c>
      <c r="D122" s="21" t="s">
        <v>31</v>
      </c>
      <c r="E122" s="21" t="s">
        <v>32</v>
      </c>
      <c r="F122" s="14">
        <v>36330</v>
      </c>
      <c r="G122" s="13">
        <v>0</v>
      </c>
      <c r="H122" s="14">
        <f t="shared" si="5"/>
        <v>36330</v>
      </c>
      <c r="I122" s="1">
        <f t="shared" si="4"/>
        <v>42</v>
      </c>
    </row>
    <row r="123" spans="1:9" ht="38.25">
      <c r="A123" s="21" t="s">
        <v>57</v>
      </c>
      <c r="B123" s="21" t="s">
        <v>76</v>
      </c>
      <c r="C123" s="21" t="s">
        <v>28</v>
      </c>
      <c r="D123" s="21" t="s">
        <v>120</v>
      </c>
      <c r="E123" s="21" t="s">
        <v>128</v>
      </c>
      <c r="F123" s="14">
        <v>20000</v>
      </c>
      <c r="G123" s="14">
        <v>33250</v>
      </c>
      <c r="H123" s="14">
        <f t="shared" si="5"/>
        <v>53250</v>
      </c>
      <c r="I123" s="1">
        <f t="shared" si="4"/>
        <v>43</v>
      </c>
    </row>
    <row r="124" spans="1:9" ht="38.25">
      <c r="A124" s="21" t="s">
        <v>57</v>
      </c>
      <c r="B124" s="21" t="s">
        <v>76</v>
      </c>
      <c r="C124" s="21" t="s">
        <v>36</v>
      </c>
      <c r="D124" s="21" t="s">
        <v>37</v>
      </c>
      <c r="E124" s="21" t="s">
        <v>38</v>
      </c>
      <c r="F124" s="14">
        <v>20000</v>
      </c>
      <c r="G124" s="14">
        <v>43000</v>
      </c>
      <c r="H124" s="14">
        <f t="shared" si="5"/>
        <v>63000</v>
      </c>
      <c r="I124" s="1">
        <f t="shared" si="4"/>
        <v>44</v>
      </c>
    </row>
    <row r="125" spans="1:9" ht="38.25">
      <c r="A125" s="21" t="s">
        <v>57</v>
      </c>
      <c r="B125" s="21" t="s">
        <v>77</v>
      </c>
      <c r="C125" s="21" t="s">
        <v>28</v>
      </c>
      <c r="D125" s="21" t="s">
        <v>29</v>
      </c>
      <c r="E125" s="21" t="s">
        <v>127</v>
      </c>
      <c r="F125" s="14">
        <v>30000</v>
      </c>
      <c r="G125" s="14">
        <v>80300</v>
      </c>
      <c r="H125" s="14">
        <f t="shared" si="5"/>
        <v>110300</v>
      </c>
      <c r="I125" s="1">
        <f t="shared" si="4"/>
        <v>45</v>
      </c>
    </row>
    <row r="126" spans="1:9" ht="51">
      <c r="A126" s="21" t="s">
        <v>57</v>
      </c>
      <c r="B126" s="21" t="s">
        <v>77</v>
      </c>
      <c r="C126" s="21" t="s">
        <v>28</v>
      </c>
      <c r="D126" s="21" t="s">
        <v>31</v>
      </c>
      <c r="E126" s="21" t="s">
        <v>32</v>
      </c>
      <c r="F126" s="14">
        <v>40000</v>
      </c>
      <c r="G126" s="13">
        <v>0</v>
      </c>
      <c r="H126" s="14">
        <f t="shared" si="5"/>
        <v>40000</v>
      </c>
      <c r="I126" s="1">
        <f t="shared" si="4"/>
        <v>46</v>
      </c>
    </row>
    <row r="127" spans="1:9" ht="38.25">
      <c r="A127" s="21" t="s">
        <v>57</v>
      </c>
      <c r="B127" s="21" t="s">
        <v>77</v>
      </c>
      <c r="C127" s="21" t="s">
        <v>28</v>
      </c>
      <c r="D127" s="21" t="s">
        <v>120</v>
      </c>
      <c r="E127" s="21" t="s">
        <v>128</v>
      </c>
      <c r="F127" s="14">
        <v>46531</v>
      </c>
      <c r="G127" s="14">
        <v>50000</v>
      </c>
      <c r="H127" s="14">
        <f t="shared" si="5"/>
        <v>96531</v>
      </c>
      <c r="I127" s="1">
        <f t="shared" si="4"/>
        <v>47</v>
      </c>
    </row>
    <row r="128" spans="1:9" ht="38.25">
      <c r="A128" s="21" t="s">
        <v>57</v>
      </c>
      <c r="B128" s="21" t="s">
        <v>77</v>
      </c>
      <c r="C128" s="21" t="s">
        <v>36</v>
      </c>
      <c r="D128" s="21" t="s">
        <v>37</v>
      </c>
      <c r="E128" s="21" t="s">
        <v>38</v>
      </c>
      <c r="F128" s="14">
        <v>25000</v>
      </c>
      <c r="G128" s="14">
        <v>60000</v>
      </c>
      <c r="H128" s="14">
        <f t="shared" si="5"/>
        <v>85000</v>
      </c>
      <c r="I128" s="1">
        <f t="shared" si="4"/>
        <v>48</v>
      </c>
    </row>
    <row r="129" spans="1:9" ht="38.25">
      <c r="A129" s="21" t="s">
        <v>57</v>
      </c>
      <c r="B129" s="21" t="s">
        <v>78</v>
      </c>
      <c r="C129" s="21" t="s">
        <v>28</v>
      </c>
      <c r="D129" s="21" t="s">
        <v>29</v>
      </c>
      <c r="E129" s="21" t="s">
        <v>127</v>
      </c>
      <c r="F129" s="14">
        <v>75525</v>
      </c>
      <c r="G129" s="14">
        <v>117000</v>
      </c>
      <c r="H129" s="14">
        <f t="shared" si="5"/>
        <v>192525</v>
      </c>
      <c r="I129" s="1">
        <f t="shared" si="4"/>
        <v>49</v>
      </c>
    </row>
    <row r="130" spans="1:9" ht="51">
      <c r="A130" s="21" t="s">
        <v>57</v>
      </c>
      <c r="B130" s="21" t="s">
        <v>78</v>
      </c>
      <c r="C130" s="21" t="s">
        <v>28</v>
      </c>
      <c r="D130" s="21" t="s">
        <v>31</v>
      </c>
      <c r="E130" s="21" t="s">
        <v>32</v>
      </c>
      <c r="F130" s="14">
        <v>31600</v>
      </c>
      <c r="G130" s="13">
        <v>0</v>
      </c>
      <c r="H130" s="14">
        <f t="shared" si="5"/>
        <v>31600</v>
      </c>
      <c r="I130" s="1">
        <f t="shared" si="4"/>
        <v>50</v>
      </c>
    </row>
    <row r="131" spans="1:9" ht="38.25">
      <c r="A131" s="21" t="s">
        <v>57</v>
      </c>
      <c r="B131" s="21" t="s">
        <v>78</v>
      </c>
      <c r="C131" s="21" t="s">
        <v>28</v>
      </c>
      <c r="D131" s="21" t="s">
        <v>120</v>
      </c>
      <c r="E131" s="21" t="s">
        <v>128</v>
      </c>
      <c r="F131" s="14">
        <v>89500</v>
      </c>
      <c r="G131" s="14">
        <v>50300</v>
      </c>
      <c r="H131" s="14">
        <f t="shared" si="5"/>
        <v>139800</v>
      </c>
      <c r="I131" s="1">
        <f t="shared" si="4"/>
        <v>51</v>
      </c>
    </row>
    <row r="132" spans="1:9" ht="38.25">
      <c r="A132" s="21" t="s">
        <v>57</v>
      </c>
      <c r="B132" s="21" t="s">
        <v>78</v>
      </c>
      <c r="C132" s="21" t="s">
        <v>28</v>
      </c>
      <c r="D132" s="21" t="s">
        <v>34</v>
      </c>
      <c r="E132" s="21" t="s">
        <v>129</v>
      </c>
      <c r="F132" s="14">
        <v>2000</v>
      </c>
      <c r="G132" s="14">
        <v>39100</v>
      </c>
      <c r="H132" s="14">
        <f t="shared" si="5"/>
        <v>41100</v>
      </c>
      <c r="I132" s="1">
        <f t="shared" si="4"/>
        <v>52</v>
      </c>
    </row>
    <row r="133" spans="1:9" ht="38.25">
      <c r="A133" s="22" t="s">
        <v>57</v>
      </c>
      <c r="B133" s="21" t="s">
        <v>78</v>
      </c>
      <c r="C133" s="21" t="s">
        <v>36</v>
      </c>
      <c r="D133" s="21" t="s">
        <v>37</v>
      </c>
      <c r="E133" s="21" t="s">
        <v>38</v>
      </c>
      <c r="F133" s="14">
        <v>30000</v>
      </c>
      <c r="G133" s="14">
        <v>84200</v>
      </c>
      <c r="H133" s="14">
        <f t="shared" si="5"/>
        <v>114200</v>
      </c>
      <c r="I133" s="1">
        <f t="shared" si="4"/>
        <v>53</v>
      </c>
    </row>
    <row r="134" spans="1:10" s="7" customFormat="1" ht="24.95" customHeight="1">
      <c r="A134" s="46" t="s">
        <v>57</v>
      </c>
      <c r="B134" s="47"/>
      <c r="C134" s="47" t="s">
        <v>116</v>
      </c>
      <c r="D134" s="47" t="s">
        <v>116</v>
      </c>
      <c r="E134" s="48" t="e">
        <v>#N/A</v>
      </c>
      <c r="F134" s="15">
        <f>SUM(F81:F133)</f>
        <v>2028483</v>
      </c>
      <c r="G134" s="15">
        <f aca="true" t="shared" si="6" ref="G134">SUM(G81:G133)</f>
        <v>1114430</v>
      </c>
      <c r="H134" s="15">
        <f>SUM(H81:H133)</f>
        <v>3142913</v>
      </c>
      <c r="I134" s="1"/>
      <c r="J134" s="5"/>
    </row>
    <row r="135" spans="1:9" ht="25.5">
      <c r="A135" s="20" t="s">
        <v>79</v>
      </c>
      <c r="B135" s="20" t="s">
        <v>80</v>
      </c>
      <c r="C135" s="21" t="s">
        <v>12</v>
      </c>
      <c r="D135" s="21" t="s">
        <v>117</v>
      </c>
      <c r="E135" s="21" t="s">
        <v>123</v>
      </c>
      <c r="F135" s="12">
        <v>123905</v>
      </c>
      <c r="G135" s="12">
        <v>7000</v>
      </c>
      <c r="H135" s="12">
        <f>SUM(F135:G135)</f>
        <v>130905</v>
      </c>
      <c r="I135" s="1">
        <v>1</v>
      </c>
    </row>
    <row r="136" spans="1:9" ht="25.5">
      <c r="A136" s="21" t="s">
        <v>79</v>
      </c>
      <c r="B136" s="21" t="s">
        <v>80</v>
      </c>
      <c r="C136" s="21" t="s">
        <v>12</v>
      </c>
      <c r="D136" s="21" t="s">
        <v>117</v>
      </c>
      <c r="E136" s="21" t="s">
        <v>124</v>
      </c>
      <c r="F136" s="12">
        <v>25000</v>
      </c>
      <c r="G136" s="13">
        <v>0</v>
      </c>
      <c r="H136" s="12">
        <f aca="true" t="shared" si="7" ref="H136:H199">SUM(F136:G136)</f>
        <v>25000</v>
      </c>
      <c r="I136" s="1">
        <f aca="true" t="shared" si="8" ref="I136:I199">+I135+1</f>
        <v>2</v>
      </c>
    </row>
    <row r="137" spans="1:9" ht="25.5">
      <c r="A137" s="21" t="s">
        <v>79</v>
      </c>
      <c r="B137" s="21" t="s">
        <v>80</v>
      </c>
      <c r="C137" s="21" t="s">
        <v>28</v>
      </c>
      <c r="D137" s="21" t="s">
        <v>17</v>
      </c>
      <c r="E137" s="21" t="s">
        <v>43</v>
      </c>
      <c r="F137" s="12">
        <v>77952</v>
      </c>
      <c r="G137" s="13">
        <v>0</v>
      </c>
      <c r="H137" s="12">
        <f t="shared" si="7"/>
        <v>77952</v>
      </c>
      <c r="I137" s="1">
        <f t="shared" si="8"/>
        <v>3</v>
      </c>
    </row>
    <row r="138" spans="1:9" ht="25.5">
      <c r="A138" s="21" t="s">
        <v>79</v>
      </c>
      <c r="B138" s="21" t="s">
        <v>81</v>
      </c>
      <c r="C138" s="21" t="s">
        <v>16</v>
      </c>
      <c r="D138" s="21" t="s">
        <v>17</v>
      </c>
      <c r="E138" s="21" t="s">
        <v>18</v>
      </c>
      <c r="F138" s="12">
        <v>26810</v>
      </c>
      <c r="G138" s="13">
        <v>0</v>
      </c>
      <c r="H138" s="12">
        <f t="shared" si="7"/>
        <v>26810</v>
      </c>
      <c r="I138" s="1">
        <f t="shared" si="8"/>
        <v>4</v>
      </c>
    </row>
    <row r="139" spans="1:9" ht="51">
      <c r="A139" s="21" t="s">
        <v>79</v>
      </c>
      <c r="B139" s="21" t="s">
        <v>81</v>
      </c>
      <c r="C139" s="21" t="s">
        <v>21</v>
      </c>
      <c r="D139" s="21" t="s">
        <v>119</v>
      </c>
      <c r="E139" s="21" t="s">
        <v>126</v>
      </c>
      <c r="F139" s="12">
        <v>10000</v>
      </c>
      <c r="G139" s="13">
        <v>0</v>
      </c>
      <c r="H139" s="12">
        <f t="shared" si="7"/>
        <v>10000</v>
      </c>
      <c r="I139" s="1">
        <f t="shared" si="8"/>
        <v>5</v>
      </c>
    </row>
    <row r="140" spans="1:9" ht="38.25">
      <c r="A140" s="21" t="s">
        <v>79</v>
      </c>
      <c r="B140" s="21" t="s">
        <v>82</v>
      </c>
      <c r="C140" s="21" t="s">
        <v>16</v>
      </c>
      <c r="D140" s="21" t="s">
        <v>118</v>
      </c>
      <c r="E140" s="21" t="s">
        <v>125</v>
      </c>
      <c r="F140" s="12">
        <v>24000</v>
      </c>
      <c r="G140" s="13">
        <v>0</v>
      </c>
      <c r="H140" s="12">
        <f t="shared" si="7"/>
        <v>24000</v>
      </c>
      <c r="I140" s="1">
        <f t="shared" si="8"/>
        <v>6</v>
      </c>
    </row>
    <row r="141" spans="1:9" ht="51">
      <c r="A141" s="21" t="s">
        <v>79</v>
      </c>
      <c r="B141" s="21" t="s">
        <v>82</v>
      </c>
      <c r="C141" s="21" t="s">
        <v>21</v>
      </c>
      <c r="D141" s="21" t="s">
        <v>119</v>
      </c>
      <c r="E141" s="21" t="s">
        <v>126</v>
      </c>
      <c r="F141" s="12">
        <v>27953</v>
      </c>
      <c r="G141" s="13">
        <v>0</v>
      </c>
      <c r="H141" s="12">
        <f t="shared" si="7"/>
        <v>27953</v>
      </c>
      <c r="I141" s="1">
        <f t="shared" si="8"/>
        <v>7</v>
      </c>
    </row>
    <row r="142" spans="1:9" ht="38.25">
      <c r="A142" s="21" t="s">
        <v>79</v>
      </c>
      <c r="B142" s="21" t="s">
        <v>83</v>
      </c>
      <c r="C142" s="21" t="s">
        <v>16</v>
      </c>
      <c r="D142" s="21" t="s">
        <v>118</v>
      </c>
      <c r="E142" s="21" t="s">
        <v>125</v>
      </c>
      <c r="F142" s="12">
        <v>31000</v>
      </c>
      <c r="G142" s="13">
        <v>0</v>
      </c>
      <c r="H142" s="12">
        <f t="shared" si="7"/>
        <v>31000</v>
      </c>
      <c r="I142" s="1">
        <f t="shared" si="8"/>
        <v>8</v>
      </c>
    </row>
    <row r="143" spans="1:9" ht="51">
      <c r="A143" s="21" t="s">
        <v>79</v>
      </c>
      <c r="B143" s="21" t="s">
        <v>83</v>
      </c>
      <c r="C143" s="21" t="s">
        <v>21</v>
      </c>
      <c r="D143" s="21" t="s">
        <v>119</v>
      </c>
      <c r="E143" s="21" t="s">
        <v>126</v>
      </c>
      <c r="F143" s="12">
        <v>30000</v>
      </c>
      <c r="G143" s="13">
        <v>0</v>
      </c>
      <c r="H143" s="12">
        <f t="shared" si="7"/>
        <v>30000</v>
      </c>
      <c r="I143" s="1">
        <f t="shared" si="8"/>
        <v>9</v>
      </c>
    </row>
    <row r="144" spans="1:9" ht="38.25">
      <c r="A144" s="21" t="s">
        <v>79</v>
      </c>
      <c r="B144" s="21" t="s">
        <v>84</v>
      </c>
      <c r="C144" s="21" t="s">
        <v>16</v>
      </c>
      <c r="D144" s="21" t="s">
        <v>118</v>
      </c>
      <c r="E144" s="21" t="s">
        <v>125</v>
      </c>
      <c r="F144" s="12">
        <v>17000</v>
      </c>
      <c r="G144" s="13">
        <v>0</v>
      </c>
      <c r="H144" s="12">
        <f t="shared" si="7"/>
        <v>17000</v>
      </c>
      <c r="I144" s="1">
        <f t="shared" si="8"/>
        <v>10</v>
      </c>
    </row>
    <row r="145" spans="1:9" ht="51">
      <c r="A145" s="21" t="s">
        <v>79</v>
      </c>
      <c r="B145" s="21" t="s">
        <v>84</v>
      </c>
      <c r="C145" s="21" t="s">
        <v>21</v>
      </c>
      <c r="D145" s="21" t="s">
        <v>119</v>
      </c>
      <c r="E145" s="21" t="s">
        <v>126</v>
      </c>
      <c r="F145" s="12">
        <v>20000</v>
      </c>
      <c r="G145" s="13">
        <v>0</v>
      </c>
      <c r="H145" s="12">
        <f t="shared" si="7"/>
        <v>20000</v>
      </c>
      <c r="I145" s="1">
        <f t="shared" si="8"/>
        <v>11</v>
      </c>
    </row>
    <row r="146" spans="1:9" ht="38.25">
      <c r="A146" s="21" t="s">
        <v>79</v>
      </c>
      <c r="B146" s="21" t="s">
        <v>85</v>
      </c>
      <c r="C146" s="21" t="s">
        <v>16</v>
      </c>
      <c r="D146" s="21" t="s">
        <v>118</v>
      </c>
      <c r="E146" s="21" t="s">
        <v>125</v>
      </c>
      <c r="F146" s="12">
        <v>18000</v>
      </c>
      <c r="G146" s="13">
        <v>0</v>
      </c>
      <c r="H146" s="12">
        <f t="shared" si="7"/>
        <v>18000</v>
      </c>
      <c r="I146" s="1">
        <f t="shared" si="8"/>
        <v>12</v>
      </c>
    </row>
    <row r="147" spans="1:9" ht="51">
      <c r="A147" s="21" t="s">
        <v>79</v>
      </c>
      <c r="B147" s="21" t="s">
        <v>85</v>
      </c>
      <c r="C147" s="21" t="s">
        <v>21</v>
      </c>
      <c r="D147" s="21" t="s">
        <v>119</v>
      </c>
      <c r="E147" s="21" t="s">
        <v>126</v>
      </c>
      <c r="F147" s="12">
        <v>10000</v>
      </c>
      <c r="G147" s="13">
        <v>0</v>
      </c>
      <c r="H147" s="12">
        <f t="shared" si="7"/>
        <v>10000</v>
      </c>
      <c r="I147" s="1">
        <f t="shared" si="8"/>
        <v>13</v>
      </c>
    </row>
    <row r="148" spans="1:9" ht="38.25">
      <c r="A148" s="21" t="s">
        <v>79</v>
      </c>
      <c r="B148" s="21" t="s">
        <v>86</v>
      </c>
      <c r="C148" s="21" t="s">
        <v>16</v>
      </c>
      <c r="D148" s="21" t="s">
        <v>118</v>
      </c>
      <c r="E148" s="21" t="s">
        <v>125</v>
      </c>
      <c r="F148" s="12">
        <v>17000</v>
      </c>
      <c r="G148" s="13">
        <v>0</v>
      </c>
      <c r="H148" s="12">
        <f t="shared" si="7"/>
        <v>17000</v>
      </c>
      <c r="I148" s="1">
        <f t="shared" si="8"/>
        <v>14</v>
      </c>
    </row>
    <row r="149" spans="1:9" ht="51">
      <c r="A149" s="21" t="s">
        <v>79</v>
      </c>
      <c r="B149" s="21" t="s">
        <v>86</v>
      </c>
      <c r="C149" s="21" t="s">
        <v>21</v>
      </c>
      <c r="D149" s="21" t="s">
        <v>119</v>
      </c>
      <c r="E149" s="21" t="s">
        <v>126</v>
      </c>
      <c r="F149" s="12">
        <v>10000</v>
      </c>
      <c r="G149" s="13">
        <v>0</v>
      </c>
      <c r="H149" s="12">
        <f t="shared" si="7"/>
        <v>10000</v>
      </c>
      <c r="I149" s="1">
        <f t="shared" si="8"/>
        <v>15</v>
      </c>
    </row>
    <row r="150" spans="1:9" ht="38.25">
      <c r="A150" s="21" t="s">
        <v>79</v>
      </c>
      <c r="B150" s="21" t="s">
        <v>87</v>
      </c>
      <c r="C150" s="21" t="s">
        <v>16</v>
      </c>
      <c r="D150" s="21" t="s">
        <v>118</v>
      </c>
      <c r="E150" s="21" t="s">
        <v>125</v>
      </c>
      <c r="F150" s="12">
        <v>17000</v>
      </c>
      <c r="G150" s="13">
        <v>0</v>
      </c>
      <c r="H150" s="12">
        <f t="shared" si="7"/>
        <v>17000</v>
      </c>
      <c r="I150" s="1">
        <f t="shared" si="8"/>
        <v>16</v>
      </c>
    </row>
    <row r="151" spans="1:9" ht="51">
      <c r="A151" s="21" t="s">
        <v>79</v>
      </c>
      <c r="B151" s="21" t="s">
        <v>87</v>
      </c>
      <c r="C151" s="21" t="s">
        <v>21</v>
      </c>
      <c r="D151" s="21" t="s">
        <v>119</v>
      </c>
      <c r="E151" s="21" t="s">
        <v>126</v>
      </c>
      <c r="F151" s="12">
        <v>10000</v>
      </c>
      <c r="G151" s="13">
        <v>0</v>
      </c>
      <c r="H151" s="12">
        <f t="shared" si="7"/>
        <v>10000</v>
      </c>
      <c r="I151" s="1">
        <f t="shared" si="8"/>
        <v>17</v>
      </c>
    </row>
    <row r="152" spans="1:9" ht="38.25">
      <c r="A152" s="21" t="s">
        <v>79</v>
      </c>
      <c r="B152" s="21" t="s">
        <v>88</v>
      </c>
      <c r="C152" s="21" t="s">
        <v>16</v>
      </c>
      <c r="D152" s="21" t="s">
        <v>118</v>
      </c>
      <c r="E152" s="21" t="s">
        <v>125</v>
      </c>
      <c r="F152" s="12">
        <v>23000</v>
      </c>
      <c r="G152" s="13">
        <v>0</v>
      </c>
      <c r="H152" s="12">
        <f t="shared" si="7"/>
        <v>23000</v>
      </c>
      <c r="I152" s="1">
        <f t="shared" si="8"/>
        <v>18</v>
      </c>
    </row>
    <row r="153" spans="1:9" ht="51">
      <c r="A153" s="21" t="s">
        <v>79</v>
      </c>
      <c r="B153" s="21" t="s">
        <v>88</v>
      </c>
      <c r="C153" s="21" t="s">
        <v>21</v>
      </c>
      <c r="D153" s="21" t="s">
        <v>119</v>
      </c>
      <c r="E153" s="21" t="s">
        <v>126</v>
      </c>
      <c r="F153" s="12">
        <v>10000</v>
      </c>
      <c r="G153" s="13">
        <v>0</v>
      </c>
      <c r="H153" s="12">
        <f t="shared" si="7"/>
        <v>10000</v>
      </c>
      <c r="I153" s="1">
        <f t="shared" si="8"/>
        <v>19</v>
      </c>
    </row>
    <row r="154" spans="1:9" ht="38.25">
      <c r="A154" s="21" t="s">
        <v>79</v>
      </c>
      <c r="B154" s="21" t="s">
        <v>89</v>
      </c>
      <c r="C154" s="21" t="s">
        <v>16</v>
      </c>
      <c r="D154" s="21" t="s">
        <v>118</v>
      </c>
      <c r="E154" s="21" t="s">
        <v>125</v>
      </c>
      <c r="F154" s="12">
        <v>17000</v>
      </c>
      <c r="G154" s="13">
        <v>0</v>
      </c>
      <c r="H154" s="12">
        <f t="shared" si="7"/>
        <v>17000</v>
      </c>
      <c r="I154" s="1">
        <f t="shared" si="8"/>
        <v>20</v>
      </c>
    </row>
    <row r="155" spans="1:9" ht="51">
      <c r="A155" s="21" t="s">
        <v>79</v>
      </c>
      <c r="B155" s="21" t="s">
        <v>89</v>
      </c>
      <c r="C155" s="21" t="s">
        <v>21</v>
      </c>
      <c r="D155" s="21" t="s">
        <v>119</v>
      </c>
      <c r="E155" s="21" t="s">
        <v>126</v>
      </c>
      <c r="F155" s="12">
        <v>20000</v>
      </c>
      <c r="G155" s="13">
        <v>0</v>
      </c>
      <c r="H155" s="12">
        <f t="shared" si="7"/>
        <v>20000</v>
      </c>
      <c r="I155" s="1">
        <f t="shared" si="8"/>
        <v>21</v>
      </c>
    </row>
    <row r="156" spans="1:9" ht="38.25">
      <c r="A156" s="21" t="s">
        <v>79</v>
      </c>
      <c r="B156" s="21" t="s">
        <v>90</v>
      </c>
      <c r="C156" s="21" t="s">
        <v>16</v>
      </c>
      <c r="D156" s="21" t="s">
        <v>118</v>
      </c>
      <c r="E156" s="21" t="s">
        <v>125</v>
      </c>
      <c r="F156" s="12">
        <v>21000</v>
      </c>
      <c r="G156" s="13">
        <v>0</v>
      </c>
      <c r="H156" s="12">
        <f t="shared" si="7"/>
        <v>21000</v>
      </c>
      <c r="I156" s="1">
        <f t="shared" si="8"/>
        <v>22</v>
      </c>
    </row>
    <row r="157" spans="1:9" ht="51">
      <c r="A157" s="21" t="s">
        <v>79</v>
      </c>
      <c r="B157" s="21" t="s">
        <v>90</v>
      </c>
      <c r="C157" s="21" t="s">
        <v>21</v>
      </c>
      <c r="D157" s="21" t="s">
        <v>119</v>
      </c>
      <c r="E157" s="21" t="s">
        <v>126</v>
      </c>
      <c r="F157" s="12">
        <v>30000</v>
      </c>
      <c r="G157" s="13">
        <v>0</v>
      </c>
      <c r="H157" s="12">
        <f t="shared" si="7"/>
        <v>30000</v>
      </c>
      <c r="I157" s="1">
        <f t="shared" si="8"/>
        <v>23</v>
      </c>
    </row>
    <row r="158" spans="1:9" ht="25.5">
      <c r="A158" s="21" t="s">
        <v>79</v>
      </c>
      <c r="B158" s="21" t="s">
        <v>91</v>
      </c>
      <c r="C158" s="21" t="s">
        <v>28</v>
      </c>
      <c r="D158" s="21" t="s">
        <v>17</v>
      </c>
      <c r="E158" s="21" t="s">
        <v>43</v>
      </c>
      <c r="F158" s="12">
        <v>28000</v>
      </c>
      <c r="G158" s="13">
        <v>0</v>
      </c>
      <c r="H158" s="12">
        <f t="shared" si="7"/>
        <v>28000</v>
      </c>
      <c r="I158" s="1">
        <f t="shared" si="8"/>
        <v>24</v>
      </c>
    </row>
    <row r="159" spans="1:9" ht="25.5">
      <c r="A159" s="21" t="s">
        <v>79</v>
      </c>
      <c r="B159" s="21" t="s">
        <v>91</v>
      </c>
      <c r="C159" s="21" t="s">
        <v>28</v>
      </c>
      <c r="D159" s="21" t="s">
        <v>29</v>
      </c>
      <c r="E159" s="21" t="s">
        <v>127</v>
      </c>
      <c r="F159" s="12">
        <v>15000</v>
      </c>
      <c r="G159" s="12">
        <v>31000</v>
      </c>
      <c r="H159" s="12">
        <f t="shared" si="7"/>
        <v>46000</v>
      </c>
      <c r="I159" s="1">
        <f t="shared" si="8"/>
        <v>25</v>
      </c>
    </row>
    <row r="160" spans="1:9" ht="51">
      <c r="A160" s="21" t="s">
        <v>79</v>
      </c>
      <c r="B160" s="21" t="s">
        <v>91</v>
      </c>
      <c r="C160" s="21" t="s">
        <v>28</v>
      </c>
      <c r="D160" s="21" t="s">
        <v>31</v>
      </c>
      <c r="E160" s="21" t="s">
        <v>32</v>
      </c>
      <c r="F160" s="12">
        <v>17000</v>
      </c>
      <c r="G160" s="13">
        <v>0</v>
      </c>
      <c r="H160" s="12">
        <f t="shared" si="7"/>
        <v>17000</v>
      </c>
      <c r="I160" s="1">
        <f t="shared" si="8"/>
        <v>26</v>
      </c>
    </row>
    <row r="161" spans="1:9" ht="25.5">
      <c r="A161" s="21" t="s">
        <v>79</v>
      </c>
      <c r="B161" s="21" t="s">
        <v>91</v>
      </c>
      <c r="C161" s="21" t="s">
        <v>28</v>
      </c>
      <c r="D161" s="21" t="s">
        <v>120</v>
      </c>
      <c r="E161" s="21" t="s">
        <v>128</v>
      </c>
      <c r="F161" s="12">
        <v>7000</v>
      </c>
      <c r="G161" s="12">
        <v>6000</v>
      </c>
      <c r="H161" s="12">
        <f t="shared" si="7"/>
        <v>13000</v>
      </c>
      <c r="I161" s="1">
        <f t="shared" si="8"/>
        <v>27</v>
      </c>
    </row>
    <row r="162" spans="1:9" ht="25.5">
      <c r="A162" s="21" t="s">
        <v>79</v>
      </c>
      <c r="B162" s="21" t="s">
        <v>91</v>
      </c>
      <c r="C162" s="21" t="s">
        <v>36</v>
      </c>
      <c r="D162" s="21" t="s">
        <v>17</v>
      </c>
      <c r="E162" s="21" t="s">
        <v>71</v>
      </c>
      <c r="F162" s="12">
        <v>15000</v>
      </c>
      <c r="G162" s="13">
        <v>0</v>
      </c>
      <c r="H162" s="12">
        <f t="shared" si="7"/>
        <v>15000</v>
      </c>
      <c r="I162" s="1">
        <f t="shared" si="8"/>
        <v>28</v>
      </c>
    </row>
    <row r="163" spans="1:9" ht="25.5">
      <c r="A163" s="21" t="s">
        <v>79</v>
      </c>
      <c r="B163" s="21" t="s">
        <v>91</v>
      </c>
      <c r="C163" s="21" t="s">
        <v>36</v>
      </c>
      <c r="D163" s="21" t="s">
        <v>37</v>
      </c>
      <c r="E163" s="21" t="s">
        <v>38</v>
      </c>
      <c r="F163" s="12">
        <v>7000</v>
      </c>
      <c r="G163" s="12">
        <v>6000</v>
      </c>
      <c r="H163" s="12">
        <f t="shared" si="7"/>
        <v>13000</v>
      </c>
      <c r="I163" s="1">
        <f t="shared" si="8"/>
        <v>29</v>
      </c>
    </row>
    <row r="164" spans="1:9" ht="38.25">
      <c r="A164" s="21" t="s">
        <v>79</v>
      </c>
      <c r="B164" s="21" t="s">
        <v>92</v>
      </c>
      <c r="C164" s="21" t="s">
        <v>28</v>
      </c>
      <c r="D164" s="21" t="s">
        <v>17</v>
      </c>
      <c r="E164" s="21" t="s">
        <v>43</v>
      </c>
      <c r="F164" s="12">
        <v>12000</v>
      </c>
      <c r="G164" s="12">
        <v>3500</v>
      </c>
      <c r="H164" s="12">
        <f t="shared" si="7"/>
        <v>15500</v>
      </c>
      <c r="I164" s="1">
        <f t="shared" si="8"/>
        <v>30</v>
      </c>
    </row>
    <row r="165" spans="1:9" ht="38.25">
      <c r="A165" s="21" t="s">
        <v>79</v>
      </c>
      <c r="B165" s="21" t="s">
        <v>92</v>
      </c>
      <c r="C165" s="21" t="s">
        <v>28</v>
      </c>
      <c r="D165" s="21" t="s">
        <v>29</v>
      </c>
      <c r="E165" s="21" t="s">
        <v>127</v>
      </c>
      <c r="F165" s="12">
        <v>10000</v>
      </c>
      <c r="G165" s="12">
        <v>31000</v>
      </c>
      <c r="H165" s="12">
        <f t="shared" si="7"/>
        <v>41000</v>
      </c>
      <c r="I165" s="1">
        <f t="shared" si="8"/>
        <v>31</v>
      </c>
    </row>
    <row r="166" spans="1:9" ht="51">
      <c r="A166" s="21" t="s">
        <v>79</v>
      </c>
      <c r="B166" s="21" t="s">
        <v>92</v>
      </c>
      <c r="C166" s="21" t="s">
        <v>28</v>
      </c>
      <c r="D166" s="21" t="s">
        <v>31</v>
      </c>
      <c r="E166" s="21" t="s">
        <v>32</v>
      </c>
      <c r="F166" s="12">
        <v>35000</v>
      </c>
      <c r="G166" s="13">
        <v>0</v>
      </c>
      <c r="H166" s="12">
        <f t="shared" si="7"/>
        <v>35000</v>
      </c>
      <c r="I166" s="1">
        <f t="shared" si="8"/>
        <v>32</v>
      </c>
    </row>
    <row r="167" spans="1:9" ht="38.25">
      <c r="A167" s="21" t="s">
        <v>79</v>
      </c>
      <c r="B167" s="21" t="s">
        <v>92</v>
      </c>
      <c r="C167" s="21" t="s">
        <v>28</v>
      </c>
      <c r="D167" s="21" t="s">
        <v>120</v>
      </c>
      <c r="E167" s="21" t="s">
        <v>128</v>
      </c>
      <c r="F167" s="12">
        <v>15000</v>
      </c>
      <c r="G167" s="12">
        <v>7000</v>
      </c>
      <c r="H167" s="12">
        <f t="shared" si="7"/>
        <v>22000</v>
      </c>
      <c r="I167" s="1">
        <f t="shared" si="8"/>
        <v>33</v>
      </c>
    </row>
    <row r="168" spans="1:9" ht="38.25">
      <c r="A168" s="21" t="s">
        <v>79</v>
      </c>
      <c r="B168" s="21" t="s">
        <v>92</v>
      </c>
      <c r="C168" s="21" t="s">
        <v>36</v>
      </c>
      <c r="D168" s="21" t="s">
        <v>17</v>
      </c>
      <c r="E168" s="21" t="s">
        <v>71</v>
      </c>
      <c r="F168" s="12">
        <v>26000</v>
      </c>
      <c r="G168" s="12">
        <v>10000</v>
      </c>
      <c r="H168" s="12">
        <f t="shared" si="7"/>
        <v>36000</v>
      </c>
      <c r="I168" s="1">
        <f t="shared" si="8"/>
        <v>34</v>
      </c>
    </row>
    <row r="169" spans="1:9" ht="38.25">
      <c r="A169" s="21" t="s">
        <v>79</v>
      </c>
      <c r="B169" s="21" t="s">
        <v>92</v>
      </c>
      <c r="C169" s="21" t="s">
        <v>36</v>
      </c>
      <c r="D169" s="21" t="s">
        <v>37</v>
      </c>
      <c r="E169" s="21" t="s">
        <v>38</v>
      </c>
      <c r="F169" s="12">
        <v>10000</v>
      </c>
      <c r="G169" s="12">
        <v>10000</v>
      </c>
      <c r="H169" s="12">
        <f t="shared" si="7"/>
        <v>20000</v>
      </c>
      <c r="I169" s="1">
        <f t="shared" si="8"/>
        <v>35</v>
      </c>
    </row>
    <row r="170" spans="1:9" ht="25.5">
      <c r="A170" s="21" t="s">
        <v>79</v>
      </c>
      <c r="B170" s="21" t="s">
        <v>93</v>
      </c>
      <c r="C170" s="21" t="s">
        <v>28</v>
      </c>
      <c r="D170" s="21" t="s">
        <v>17</v>
      </c>
      <c r="E170" s="21" t="s">
        <v>43</v>
      </c>
      <c r="F170" s="12">
        <v>12000</v>
      </c>
      <c r="G170" s="12">
        <v>3500</v>
      </c>
      <c r="H170" s="12">
        <f t="shared" si="7"/>
        <v>15500</v>
      </c>
      <c r="I170" s="1">
        <f t="shared" si="8"/>
        <v>36</v>
      </c>
    </row>
    <row r="171" spans="1:9" ht="25.5">
      <c r="A171" s="21" t="s">
        <v>79</v>
      </c>
      <c r="B171" s="21" t="s">
        <v>93</v>
      </c>
      <c r="C171" s="21" t="s">
        <v>28</v>
      </c>
      <c r="D171" s="21" t="s">
        <v>29</v>
      </c>
      <c r="E171" s="21" t="s">
        <v>127</v>
      </c>
      <c r="F171" s="12">
        <v>10000</v>
      </c>
      <c r="G171" s="12">
        <v>31000</v>
      </c>
      <c r="H171" s="12">
        <f t="shared" si="7"/>
        <v>41000</v>
      </c>
      <c r="I171" s="1">
        <f t="shared" si="8"/>
        <v>37</v>
      </c>
    </row>
    <row r="172" spans="1:9" ht="51">
      <c r="A172" s="21" t="s">
        <v>79</v>
      </c>
      <c r="B172" s="21" t="s">
        <v>93</v>
      </c>
      <c r="C172" s="21" t="s">
        <v>28</v>
      </c>
      <c r="D172" s="21" t="s">
        <v>31</v>
      </c>
      <c r="E172" s="21" t="s">
        <v>32</v>
      </c>
      <c r="F172" s="12">
        <v>27000</v>
      </c>
      <c r="G172" s="13">
        <v>0</v>
      </c>
      <c r="H172" s="12">
        <f t="shared" si="7"/>
        <v>27000</v>
      </c>
      <c r="I172" s="1">
        <f t="shared" si="8"/>
        <v>38</v>
      </c>
    </row>
    <row r="173" spans="1:9" ht="25.5">
      <c r="A173" s="21" t="s">
        <v>79</v>
      </c>
      <c r="B173" s="21" t="s">
        <v>93</v>
      </c>
      <c r="C173" s="21" t="s">
        <v>28</v>
      </c>
      <c r="D173" s="21" t="s">
        <v>120</v>
      </c>
      <c r="E173" s="21" t="s">
        <v>128</v>
      </c>
      <c r="F173" s="12">
        <v>18000</v>
      </c>
      <c r="G173" s="12">
        <v>16800</v>
      </c>
      <c r="H173" s="12">
        <f t="shared" si="7"/>
        <v>34800</v>
      </c>
      <c r="I173" s="1">
        <f t="shared" si="8"/>
        <v>39</v>
      </c>
    </row>
    <row r="174" spans="1:9" ht="25.5">
      <c r="A174" s="21" t="s">
        <v>79</v>
      </c>
      <c r="B174" s="21" t="s">
        <v>93</v>
      </c>
      <c r="C174" s="21" t="s">
        <v>36</v>
      </c>
      <c r="D174" s="21" t="s">
        <v>17</v>
      </c>
      <c r="E174" s="21" t="s">
        <v>71</v>
      </c>
      <c r="F174" s="12">
        <v>10000</v>
      </c>
      <c r="G174" s="13">
        <v>0</v>
      </c>
      <c r="H174" s="12">
        <f t="shared" si="7"/>
        <v>10000</v>
      </c>
      <c r="I174" s="1">
        <f t="shared" si="8"/>
        <v>40</v>
      </c>
    </row>
    <row r="175" spans="1:9" ht="25.5">
      <c r="A175" s="21" t="s">
        <v>79</v>
      </c>
      <c r="B175" s="21" t="s">
        <v>93</v>
      </c>
      <c r="C175" s="21" t="s">
        <v>36</v>
      </c>
      <c r="D175" s="21" t="s">
        <v>37</v>
      </c>
      <c r="E175" s="21" t="s">
        <v>38</v>
      </c>
      <c r="F175" s="12">
        <v>20000</v>
      </c>
      <c r="G175" s="12">
        <v>10000</v>
      </c>
      <c r="H175" s="12">
        <f t="shared" si="7"/>
        <v>30000</v>
      </c>
      <c r="I175" s="1">
        <f t="shared" si="8"/>
        <v>41</v>
      </c>
    </row>
    <row r="176" spans="1:9" ht="38.25">
      <c r="A176" s="21" t="s">
        <v>79</v>
      </c>
      <c r="B176" s="21" t="s">
        <v>94</v>
      </c>
      <c r="C176" s="21" t="s">
        <v>28</v>
      </c>
      <c r="D176" s="21" t="s">
        <v>17</v>
      </c>
      <c r="E176" s="21" t="s">
        <v>43</v>
      </c>
      <c r="F176" s="12">
        <v>10000</v>
      </c>
      <c r="G176" s="12">
        <v>3500</v>
      </c>
      <c r="H176" s="12">
        <f t="shared" si="7"/>
        <v>13500</v>
      </c>
      <c r="I176" s="1">
        <f t="shared" si="8"/>
        <v>42</v>
      </c>
    </row>
    <row r="177" spans="1:9" ht="38.25">
      <c r="A177" s="21" t="s">
        <v>79</v>
      </c>
      <c r="B177" s="21" t="s">
        <v>94</v>
      </c>
      <c r="C177" s="21" t="s">
        <v>28</v>
      </c>
      <c r="D177" s="21" t="s">
        <v>29</v>
      </c>
      <c r="E177" s="21" t="s">
        <v>127</v>
      </c>
      <c r="F177" s="12">
        <v>10000</v>
      </c>
      <c r="G177" s="12">
        <v>31000</v>
      </c>
      <c r="H177" s="12">
        <f t="shared" si="7"/>
        <v>41000</v>
      </c>
      <c r="I177" s="1">
        <f t="shared" si="8"/>
        <v>43</v>
      </c>
    </row>
    <row r="178" spans="1:9" ht="51">
      <c r="A178" s="21" t="s">
        <v>79</v>
      </c>
      <c r="B178" s="21" t="s">
        <v>94</v>
      </c>
      <c r="C178" s="21" t="s">
        <v>28</v>
      </c>
      <c r="D178" s="21" t="s">
        <v>31</v>
      </c>
      <c r="E178" s="21" t="s">
        <v>32</v>
      </c>
      <c r="F178" s="12">
        <v>23000</v>
      </c>
      <c r="G178" s="13">
        <v>0</v>
      </c>
      <c r="H178" s="12">
        <f t="shared" si="7"/>
        <v>23000</v>
      </c>
      <c r="I178" s="1">
        <f t="shared" si="8"/>
        <v>44</v>
      </c>
    </row>
    <row r="179" spans="1:9" ht="38.25">
      <c r="A179" s="21" t="s">
        <v>79</v>
      </c>
      <c r="B179" s="21" t="s">
        <v>94</v>
      </c>
      <c r="C179" s="21" t="s">
        <v>28</v>
      </c>
      <c r="D179" s="21" t="s">
        <v>120</v>
      </c>
      <c r="E179" s="21" t="s">
        <v>128</v>
      </c>
      <c r="F179" s="12">
        <v>12000</v>
      </c>
      <c r="G179" s="12">
        <v>10400</v>
      </c>
      <c r="H179" s="12">
        <f t="shared" si="7"/>
        <v>22400</v>
      </c>
      <c r="I179" s="1">
        <f t="shared" si="8"/>
        <v>45</v>
      </c>
    </row>
    <row r="180" spans="1:9" ht="38.25">
      <c r="A180" s="21" t="s">
        <v>79</v>
      </c>
      <c r="B180" s="21" t="s">
        <v>94</v>
      </c>
      <c r="C180" s="21" t="s">
        <v>36</v>
      </c>
      <c r="D180" s="21" t="s">
        <v>17</v>
      </c>
      <c r="E180" s="21" t="s">
        <v>71</v>
      </c>
      <c r="F180" s="12">
        <v>11000</v>
      </c>
      <c r="G180" s="13">
        <v>0</v>
      </c>
      <c r="H180" s="12">
        <f t="shared" si="7"/>
        <v>11000</v>
      </c>
      <c r="I180" s="1">
        <f t="shared" si="8"/>
        <v>46</v>
      </c>
    </row>
    <row r="181" spans="1:9" ht="38.25">
      <c r="A181" s="21" t="s">
        <v>79</v>
      </c>
      <c r="B181" s="21" t="s">
        <v>94</v>
      </c>
      <c r="C181" s="21" t="s">
        <v>36</v>
      </c>
      <c r="D181" s="21" t="s">
        <v>37</v>
      </c>
      <c r="E181" s="21" t="s">
        <v>38</v>
      </c>
      <c r="F181" s="12">
        <v>15000</v>
      </c>
      <c r="G181" s="12">
        <v>10000</v>
      </c>
      <c r="H181" s="12">
        <f t="shared" si="7"/>
        <v>25000</v>
      </c>
      <c r="I181" s="1">
        <f t="shared" si="8"/>
        <v>47</v>
      </c>
    </row>
    <row r="182" spans="1:9" ht="25.5">
      <c r="A182" s="21" t="s">
        <v>79</v>
      </c>
      <c r="B182" s="21" t="s">
        <v>95</v>
      </c>
      <c r="C182" s="21" t="s">
        <v>28</v>
      </c>
      <c r="D182" s="21" t="s">
        <v>17</v>
      </c>
      <c r="E182" s="21" t="s">
        <v>43</v>
      </c>
      <c r="F182" s="12">
        <v>7000</v>
      </c>
      <c r="G182" s="12">
        <v>3500</v>
      </c>
      <c r="H182" s="12">
        <f t="shared" si="7"/>
        <v>10500</v>
      </c>
      <c r="I182" s="1">
        <f t="shared" si="8"/>
        <v>48</v>
      </c>
    </row>
    <row r="183" spans="1:9" ht="25.5">
      <c r="A183" s="21" t="s">
        <v>79</v>
      </c>
      <c r="B183" s="21" t="s">
        <v>95</v>
      </c>
      <c r="C183" s="21" t="s">
        <v>28</v>
      </c>
      <c r="D183" s="21" t="s">
        <v>29</v>
      </c>
      <c r="E183" s="21" t="s">
        <v>127</v>
      </c>
      <c r="F183" s="12">
        <v>10000</v>
      </c>
      <c r="G183" s="12">
        <v>31000</v>
      </c>
      <c r="H183" s="12">
        <f t="shared" si="7"/>
        <v>41000</v>
      </c>
      <c r="I183" s="1">
        <f t="shared" si="8"/>
        <v>49</v>
      </c>
    </row>
    <row r="184" spans="1:9" ht="51">
      <c r="A184" s="21" t="s">
        <v>79</v>
      </c>
      <c r="B184" s="21" t="s">
        <v>95</v>
      </c>
      <c r="C184" s="21" t="s">
        <v>28</v>
      </c>
      <c r="D184" s="21" t="s">
        <v>31</v>
      </c>
      <c r="E184" s="21" t="s">
        <v>32</v>
      </c>
      <c r="F184" s="12">
        <v>13000</v>
      </c>
      <c r="G184" s="13">
        <v>0</v>
      </c>
      <c r="H184" s="12">
        <f t="shared" si="7"/>
        <v>13000</v>
      </c>
      <c r="I184" s="1">
        <f t="shared" si="8"/>
        <v>50</v>
      </c>
    </row>
    <row r="185" spans="1:9" ht="25.5">
      <c r="A185" s="21" t="s">
        <v>79</v>
      </c>
      <c r="B185" s="21" t="s">
        <v>95</v>
      </c>
      <c r="C185" s="21" t="s">
        <v>28</v>
      </c>
      <c r="D185" s="21" t="s">
        <v>120</v>
      </c>
      <c r="E185" s="21" t="s">
        <v>128</v>
      </c>
      <c r="F185" s="12">
        <v>9000</v>
      </c>
      <c r="G185" s="12">
        <v>6100</v>
      </c>
      <c r="H185" s="12">
        <f t="shared" si="7"/>
        <v>15100</v>
      </c>
      <c r="I185" s="1">
        <f t="shared" si="8"/>
        <v>51</v>
      </c>
    </row>
    <row r="186" spans="1:9" ht="25.5">
      <c r="A186" s="21" t="s">
        <v>79</v>
      </c>
      <c r="B186" s="21" t="s">
        <v>95</v>
      </c>
      <c r="C186" s="21" t="s">
        <v>36</v>
      </c>
      <c r="D186" s="21" t="s">
        <v>17</v>
      </c>
      <c r="E186" s="21" t="s">
        <v>71</v>
      </c>
      <c r="F186" s="12">
        <v>5000</v>
      </c>
      <c r="G186" s="13">
        <v>0</v>
      </c>
      <c r="H186" s="12">
        <f t="shared" si="7"/>
        <v>5000</v>
      </c>
      <c r="I186" s="1">
        <f t="shared" si="8"/>
        <v>52</v>
      </c>
    </row>
    <row r="187" spans="1:9" ht="25.5">
      <c r="A187" s="21" t="s">
        <v>79</v>
      </c>
      <c r="B187" s="21" t="s">
        <v>95</v>
      </c>
      <c r="C187" s="21" t="s">
        <v>36</v>
      </c>
      <c r="D187" s="21" t="s">
        <v>37</v>
      </c>
      <c r="E187" s="21" t="s">
        <v>38</v>
      </c>
      <c r="F187" s="12">
        <v>5000</v>
      </c>
      <c r="G187" s="12">
        <v>5000</v>
      </c>
      <c r="H187" s="12">
        <f t="shared" si="7"/>
        <v>10000</v>
      </c>
      <c r="I187" s="1">
        <f t="shared" si="8"/>
        <v>53</v>
      </c>
    </row>
    <row r="188" spans="1:9" ht="25.5">
      <c r="A188" s="21" t="s">
        <v>79</v>
      </c>
      <c r="B188" s="21" t="s">
        <v>96</v>
      </c>
      <c r="C188" s="21" t="s">
        <v>28</v>
      </c>
      <c r="D188" s="21" t="s">
        <v>17</v>
      </c>
      <c r="E188" s="21" t="s">
        <v>43</v>
      </c>
      <c r="F188" s="12">
        <v>8500</v>
      </c>
      <c r="G188" s="12">
        <v>3500</v>
      </c>
      <c r="H188" s="12">
        <f t="shared" si="7"/>
        <v>12000</v>
      </c>
      <c r="I188" s="1">
        <f t="shared" si="8"/>
        <v>54</v>
      </c>
    </row>
    <row r="189" spans="1:9" ht="25.5">
      <c r="A189" s="21" t="s">
        <v>79</v>
      </c>
      <c r="B189" s="21" t="s">
        <v>96</v>
      </c>
      <c r="C189" s="21" t="s">
        <v>28</v>
      </c>
      <c r="D189" s="21" t="s">
        <v>29</v>
      </c>
      <c r="E189" s="21" t="s">
        <v>127</v>
      </c>
      <c r="F189" s="12">
        <v>10000</v>
      </c>
      <c r="G189" s="12">
        <v>31000</v>
      </c>
      <c r="H189" s="12">
        <f t="shared" si="7"/>
        <v>41000</v>
      </c>
      <c r="I189" s="1">
        <f t="shared" si="8"/>
        <v>55</v>
      </c>
    </row>
    <row r="190" spans="1:9" ht="51">
      <c r="A190" s="21" t="s">
        <v>79</v>
      </c>
      <c r="B190" s="21" t="s">
        <v>96</v>
      </c>
      <c r="C190" s="21" t="s">
        <v>28</v>
      </c>
      <c r="D190" s="21" t="s">
        <v>31</v>
      </c>
      <c r="E190" s="21" t="s">
        <v>32</v>
      </c>
      <c r="F190" s="12">
        <v>19000</v>
      </c>
      <c r="G190" s="13">
        <v>0</v>
      </c>
      <c r="H190" s="12">
        <f t="shared" si="7"/>
        <v>19000</v>
      </c>
      <c r="I190" s="1">
        <f t="shared" si="8"/>
        <v>56</v>
      </c>
    </row>
    <row r="191" spans="1:9" ht="25.5">
      <c r="A191" s="21" t="s">
        <v>79</v>
      </c>
      <c r="B191" s="21" t="s">
        <v>96</v>
      </c>
      <c r="C191" s="21" t="s">
        <v>28</v>
      </c>
      <c r="D191" s="21" t="s">
        <v>120</v>
      </c>
      <c r="E191" s="21" t="s">
        <v>128</v>
      </c>
      <c r="F191" s="12">
        <v>12000</v>
      </c>
      <c r="G191" s="12">
        <v>11500</v>
      </c>
      <c r="H191" s="12">
        <f t="shared" si="7"/>
        <v>23500</v>
      </c>
      <c r="I191" s="1">
        <f t="shared" si="8"/>
        <v>57</v>
      </c>
    </row>
    <row r="192" spans="1:9" ht="25.5">
      <c r="A192" s="21" t="s">
        <v>79</v>
      </c>
      <c r="B192" s="21" t="s">
        <v>96</v>
      </c>
      <c r="C192" s="21" t="s">
        <v>36</v>
      </c>
      <c r="D192" s="21" t="s">
        <v>17</v>
      </c>
      <c r="E192" s="21" t="s">
        <v>71</v>
      </c>
      <c r="F192" s="12">
        <v>8000</v>
      </c>
      <c r="G192" s="13">
        <v>0</v>
      </c>
      <c r="H192" s="12">
        <f t="shared" si="7"/>
        <v>8000</v>
      </c>
      <c r="I192" s="1">
        <f t="shared" si="8"/>
        <v>58</v>
      </c>
    </row>
    <row r="193" spans="1:9" ht="25.5">
      <c r="A193" s="21" t="s">
        <v>79</v>
      </c>
      <c r="B193" s="21" t="s">
        <v>96</v>
      </c>
      <c r="C193" s="21" t="s">
        <v>36</v>
      </c>
      <c r="D193" s="21" t="s">
        <v>37</v>
      </c>
      <c r="E193" s="21" t="s">
        <v>38</v>
      </c>
      <c r="F193" s="12">
        <v>11000</v>
      </c>
      <c r="G193" s="12">
        <v>10000</v>
      </c>
      <c r="H193" s="12">
        <f t="shared" si="7"/>
        <v>21000</v>
      </c>
      <c r="I193" s="1">
        <f t="shared" si="8"/>
        <v>59</v>
      </c>
    </row>
    <row r="194" spans="1:9" ht="25.5">
      <c r="A194" s="21" t="s">
        <v>79</v>
      </c>
      <c r="B194" s="21" t="s">
        <v>97</v>
      </c>
      <c r="C194" s="21" t="s">
        <v>28</v>
      </c>
      <c r="D194" s="21" t="s">
        <v>17</v>
      </c>
      <c r="E194" s="21" t="s">
        <v>43</v>
      </c>
      <c r="F194" s="12">
        <v>10400</v>
      </c>
      <c r="G194" s="12">
        <v>3500</v>
      </c>
      <c r="H194" s="12">
        <f t="shared" si="7"/>
        <v>13900</v>
      </c>
      <c r="I194" s="1">
        <f t="shared" si="8"/>
        <v>60</v>
      </c>
    </row>
    <row r="195" spans="1:9" ht="25.5">
      <c r="A195" s="21" t="s">
        <v>79</v>
      </c>
      <c r="B195" s="21" t="s">
        <v>97</v>
      </c>
      <c r="C195" s="21" t="s">
        <v>28</v>
      </c>
      <c r="D195" s="21" t="s">
        <v>29</v>
      </c>
      <c r="E195" s="21" t="s">
        <v>127</v>
      </c>
      <c r="F195" s="12">
        <v>10000</v>
      </c>
      <c r="G195" s="12">
        <v>31000</v>
      </c>
      <c r="H195" s="12">
        <f t="shared" si="7"/>
        <v>41000</v>
      </c>
      <c r="I195" s="1">
        <f t="shared" si="8"/>
        <v>61</v>
      </c>
    </row>
    <row r="196" spans="1:9" ht="51">
      <c r="A196" s="21" t="s">
        <v>79</v>
      </c>
      <c r="B196" s="21" t="s">
        <v>97</v>
      </c>
      <c r="C196" s="21" t="s">
        <v>28</v>
      </c>
      <c r="D196" s="21" t="s">
        <v>31</v>
      </c>
      <c r="E196" s="21" t="s">
        <v>32</v>
      </c>
      <c r="F196" s="12">
        <v>16000</v>
      </c>
      <c r="G196" s="13">
        <v>0</v>
      </c>
      <c r="H196" s="12">
        <f t="shared" si="7"/>
        <v>16000</v>
      </c>
      <c r="I196" s="1">
        <f t="shared" si="8"/>
        <v>62</v>
      </c>
    </row>
    <row r="197" spans="1:9" ht="25.5">
      <c r="A197" s="21" t="s">
        <v>79</v>
      </c>
      <c r="B197" s="21" t="s">
        <v>97</v>
      </c>
      <c r="C197" s="21" t="s">
        <v>28</v>
      </c>
      <c r="D197" s="21" t="s">
        <v>120</v>
      </c>
      <c r="E197" s="21" t="s">
        <v>128</v>
      </c>
      <c r="F197" s="12">
        <v>13000</v>
      </c>
      <c r="G197" s="12">
        <v>13500</v>
      </c>
      <c r="H197" s="12">
        <f t="shared" si="7"/>
        <v>26500</v>
      </c>
      <c r="I197" s="1">
        <f t="shared" si="8"/>
        <v>63</v>
      </c>
    </row>
    <row r="198" spans="1:9" ht="25.5">
      <c r="A198" s="21" t="s">
        <v>79</v>
      </c>
      <c r="B198" s="21" t="s">
        <v>97</v>
      </c>
      <c r="C198" s="21" t="s">
        <v>36</v>
      </c>
      <c r="D198" s="21" t="s">
        <v>17</v>
      </c>
      <c r="E198" s="21" t="s">
        <v>71</v>
      </c>
      <c r="F198" s="12">
        <v>5000</v>
      </c>
      <c r="G198" s="13">
        <v>0</v>
      </c>
      <c r="H198" s="12">
        <f t="shared" si="7"/>
        <v>5000</v>
      </c>
      <c r="I198" s="1">
        <f t="shared" si="8"/>
        <v>64</v>
      </c>
    </row>
    <row r="199" spans="1:9" ht="25.5">
      <c r="A199" s="22" t="s">
        <v>79</v>
      </c>
      <c r="B199" s="21" t="s">
        <v>97</v>
      </c>
      <c r="C199" s="21" t="s">
        <v>36</v>
      </c>
      <c r="D199" s="21" t="s">
        <v>37</v>
      </c>
      <c r="E199" s="21" t="s">
        <v>38</v>
      </c>
      <c r="F199" s="12">
        <v>11230</v>
      </c>
      <c r="G199" s="12">
        <v>7000</v>
      </c>
      <c r="H199" s="12">
        <f t="shared" si="7"/>
        <v>18230</v>
      </c>
      <c r="I199" s="1">
        <f t="shared" si="8"/>
        <v>65</v>
      </c>
    </row>
    <row r="200" spans="1:10" s="7" customFormat="1" ht="24.95" customHeight="1">
      <c r="A200" s="46" t="s">
        <v>79</v>
      </c>
      <c r="B200" s="47"/>
      <c r="C200" s="47" t="s">
        <v>116</v>
      </c>
      <c r="D200" s="47" t="s">
        <v>116</v>
      </c>
      <c r="E200" s="48" t="e">
        <v>#N/A</v>
      </c>
      <c r="F200" s="15">
        <f>SUM(F135:F199)</f>
        <v>1174750</v>
      </c>
      <c r="G200" s="15">
        <f aca="true" t="shared" si="9" ref="G200">SUM(G135:G199)</f>
        <v>384300</v>
      </c>
      <c r="H200" s="15">
        <f>SUM(H135:H199)</f>
        <v>1559050</v>
      </c>
      <c r="I200" s="1"/>
      <c r="J200" s="5"/>
    </row>
    <row r="201" spans="1:9" ht="25.5">
      <c r="A201" s="20" t="s">
        <v>98</v>
      </c>
      <c r="B201" s="20" t="s">
        <v>99</v>
      </c>
      <c r="C201" s="21" t="s">
        <v>12</v>
      </c>
      <c r="D201" s="21" t="s">
        <v>117</v>
      </c>
      <c r="E201" s="21" t="s">
        <v>123</v>
      </c>
      <c r="F201" s="13">
        <v>118414</v>
      </c>
      <c r="G201" s="13">
        <v>0</v>
      </c>
      <c r="H201" s="18">
        <f>SUM(F201:G201)</f>
        <v>118414</v>
      </c>
      <c r="I201" s="1">
        <v>1</v>
      </c>
    </row>
    <row r="202" spans="1:9" ht="25.5">
      <c r="A202" s="21" t="s">
        <v>98</v>
      </c>
      <c r="B202" s="20" t="s">
        <v>99</v>
      </c>
      <c r="C202" s="21" t="s">
        <v>12</v>
      </c>
      <c r="D202" s="21" t="s">
        <v>117</v>
      </c>
      <c r="E202" s="21" t="s">
        <v>124</v>
      </c>
      <c r="F202" s="13">
        <v>29603</v>
      </c>
      <c r="G202" s="13">
        <v>0</v>
      </c>
      <c r="H202" s="18">
        <f aca="true" t="shared" si="10" ref="H202:H239">SUM(F202:G202)</f>
        <v>29603</v>
      </c>
      <c r="I202" s="1">
        <f aca="true" t="shared" si="11" ref="I202:I239">+I201+1</f>
        <v>2</v>
      </c>
    </row>
    <row r="203" spans="1:9" ht="38.25">
      <c r="A203" s="21" t="s">
        <v>98</v>
      </c>
      <c r="B203" s="21" t="s">
        <v>100</v>
      </c>
      <c r="C203" s="21" t="s">
        <v>16</v>
      </c>
      <c r="D203" s="21" t="s">
        <v>118</v>
      </c>
      <c r="E203" s="21" t="s">
        <v>125</v>
      </c>
      <c r="F203" s="13">
        <v>22203</v>
      </c>
      <c r="G203" s="13">
        <v>0</v>
      </c>
      <c r="H203" s="18">
        <f t="shared" si="10"/>
        <v>22203</v>
      </c>
      <c r="I203" s="1">
        <f t="shared" si="11"/>
        <v>3</v>
      </c>
    </row>
    <row r="204" spans="1:9" ht="38.25">
      <c r="A204" s="21" t="s">
        <v>98</v>
      </c>
      <c r="B204" s="21" t="s">
        <v>101</v>
      </c>
      <c r="C204" s="21" t="s">
        <v>16</v>
      </c>
      <c r="D204" s="21" t="s">
        <v>118</v>
      </c>
      <c r="E204" s="21" t="s">
        <v>125</v>
      </c>
      <c r="F204" s="13">
        <v>52242</v>
      </c>
      <c r="G204" s="13">
        <v>0</v>
      </c>
      <c r="H204" s="18">
        <f t="shared" si="10"/>
        <v>52242</v>
      </c>
      <c r="I204" s="1">
        <f t="shared" si="11"/>
        <v>4</v>
      </c>
    </row>
    <row r="205" spans="1:9" ht="51">
      <c r="A205" s="21" t="s">
        <v>98</v>
      </c>
      <c r="B205" s="21" t="s">
        <v>101</v>
      </c>
      <c r="C205" s="21" t="s">
        <v>21</v>
      </c>
      <c r="D205" s="21" t="s">
        <v>119</v>
      </c>
      <c r="E205" s="21" t="s">
        <v>126</v>
      </c>
      <c r="F205" s="13">
        <v>52242</v>
      </c>
      <c r="G205" s="13">
        <v>0</v>
      </c>
      <c r="H205" s="18">
        <f t="shared" si="10"/>
        <v>52242</v>
      </c>
      <c r="I205" s="1">
        <f t="shared" si="11"/>
        <v>5</v>
      </c>
    </row>
    <row r="206" spans="1:9" ht="38.25">
      <c r="A206" s="21" t="s">
        <v>98</v>
      </c>
      <c r="B206" s="21" t="s">
        <v>102</v>
      </c>
      <c r="C206" s="21" t="s">
        <v>16</v>
      </c>
      <c r="D206" s="21" t="s">
        <v>118</v>
      </c>
      <c r="E206" s="21" t="s">
        <v>125</v>
      </c>
      <c r="F206" s="13">
        <v>54878</v>
      </c>
      <c r="G206" s="13">
        <v>0</v>
      </c>
      <c r="H206" s="18">
        <f t="shared" si="10"/>
        <v>54878</v>
      </c>
      <c r="I206" s="1">
        <f t="shared" si="11"/>
        <v>6</v>
      </c>
    </row>
    <row r="207" spans="1:9" ht="51">
      <c r="A207" s="21" t="s">
        <v>98</v>
      </c>
      <c r="B207" s="21" t="s">
        <v>102</v>
      </c>
      <c r="C207" s="21" t="s">
        <v>21</v>
      </c>
      <c r="D207" s="21" t="s">
        <v>119</v>
      </c>
      <c r="E207" s="21" t="s">
        <v>126</v>
      </c>
      <c r="F207" s="13">
        <v>54878</v>
      </c>
      <c r="G207" s="13">
        <v>0</v>
      </c>
      <c r="H207" s="18">
        <f t="shared" si="10"/>
        <v>54878</v>
      </c>
      <c r="I207" s="1">
        <f t="shared" si="11"/>
        <v>7</v>
      </c>
    </row>
    <row r="208" spans="1:9" ht="38.25">
      <c r="A208" s="21" t="s">
        <v>98</v>
      </c>
      <c r="B208" s="21" t="s">
        <v>103</v>
      </c>
      <c r="C208" s="21" t="s">
        <v>16</v>
      </c>
      <c r="D208" s="21" t="s">
        <v>118</v>
      </c>
      <c r="E208" s="21" t="s">
        <v>125</v>
      </c>
      <c r="F208" s="13">
        <v>13299</v>
      </c>
      <c r="G208" s="13">
        <v>0</v>
      </c>
      <c r="H208" s="18">
        <f t="shared" si="10"/>
        <v>13299</v>
      </c>
      <c r="I208" s="1">
        <f t="shared" si="11"/>
        <v>8</v>
      </c>
    </row>
    <row r="209" spans="1:9" ht="51">
      <c r="A209" s="21" t="s">
        <v>98</v>
      </c>
      <c r="B209" s="21" t="s">
        <v>103</v>
      </c>
      <c r="C209" s="21" t="s">
        <v>21</v>
      </c>
      <c r="D209" s="21" t="s">
        <v>119</v>
      </c>
      <c r="E209" s="21" t="s">
        <v>126</v>
      </c>
      <c r="F209" s="13">
        <v>13299</v>
      </c>
      <c r="G209" s="13">
        <v>0</v>
      </c>
      <c r="H209" s="18">
        <f t="shared" si="10"/>
        <v>13299</v>
      </c>
      <c r="I209" s="1">
        <f t="shared" si="11"/>
        <v>9</v>
      </c>
    </row>
    <row r="210" spans="1:9" ht="38.25">
      <c r="A210" s="21" t="s">
        <v>98</v>
      </c>
      <c r="B210" s="21" t="s">
        <v>104</v>
      </c>
      <c r="C210" s="21" t="s">
        <v>16</v>
      </c>
      <c r="D210" s="21" t="s">
        <v>118</v>
      </c>
      <c r="E210" s="21" t="s">
        <v>125</v>
      </c>
      <c r="F210" s="13">
        <v>10000</v>
      </c>
      <c r="G210" s="13">
        <v>0</v>
      </c>
      <c r="H210" s="18">
        <f t="shared" si="10"/>
        <v>10000</v>
      </c>
      <c r="I210" s="1">
        <f t="shared" si="11"/>
        <v>10</v>
      </c>
    </row>
    <row r="211" spans="1:9" ht="51">
      <c r="A211" s="21" t="s">
        <v>98</v>
      </c>
      <c r="B211" s="21" t="s">
        <v>104</v>
      </c>
      <c r="C211" s="21" t="s">
        <v>21</v>
      </c>
      <c r="D211" s="21" t="s">
        <v>119</v>
      </c>
      <c r="E211" s="21" t="s">
        <v>126</v>
      </c>
      <c r="F211" s="13">
        <v>10000</v>
      </c>
      <c r="G211" s="13">
        <v>0</v>
      </c>
      <c r="H211" s="18">
        <f t="shared" si="10"/>
        <v>10000</v>
      </c>
      <c r="I211" s="1">
        <f t="shared" si="11"/>
        <v>11</v>
      </c>
    </row>
    <row r="212" spans="1:9" ht="38.25">
      <c r="A212" s="21" t="s">
        <v>98</v>
      </c>
      <c r="B212" s="21" t="s">
        <v>105</v>
      </c>
      <c r="C212" s="21" t="s">
        <v>16</v>
      </c>
      <c r="D212" s="21" t="s">
        <v>118</v>
      </c>
      <c r="E212" s="21" t="s">
        <v>125</v>
      </c>
      <c r="F212" s="13">
        <v>10000</v>
      </c>
      <c r="G212" s="13">
        <v>0</v>
      </c>
      <c r="H212" s="18">
        <f t="shared" si="10"/>
        <v>10000</v>
      </c>
      <c r="I212" s="1">
        <f t="shared" si="11"/>
        <v>12</v>
      </c>
    </row>
    <row r="213" spans="1:9" ht="51">
      <c r="A213" s="21" t="s">
        <v>98</v>
      </c>
      <c r="B213" s="21" t="s">
        <v>105</v>
      </c>
      <c r="C213" s="21" t="s">
        <v>21</v>
      </c>
      <c r="D213" s="21" t="s">
        <v>119</v>
      </c>
      <c r="E213" s="21" t="s">
        <v>126</v>
      </c>
      <c r="F213" s="13">
        <v>10000</v>
      </c>
      <c r="G213" s="13">
        <v>0</v>
      </c>
      <c r="H213" s="18">
        <f t="shared" si="10"/>
        <v>10000</v>
      </c>
      <c r="I213" s="1">
        <f t="shared" si="11"/>
        <v>13</v>
      </c>
    </row>
    <row r="214" spans="1:9" ht="38.25">
      <c r="A214" s="21" t="s">
        <v>98</v>
      </c>
      <c r="B214" s="21" t="s">
        <v>106</v>
      </c>
      <c r="C214" s="21" t="s">
        <v>16</v>
      </c>
      <c r="D214" s="21" t="s">
        <v>118</v>
      </c>
      <c r="E214" s="21" t="s">
        <v>125</v>
      </c>
      <c r="F214" s="13">
        <v>10000</v>
      </c>
      <c r="G214" s="13">
        <v>0</v>
      </c>
      <c r="H214" s="18">
        <f t="shared" si="10"/>
        <v>10000</v>
      </c>
      <c r="I214" s="1">
        <f t="shared" si="11"/>
        <v>14</v>
      </c>
    </row>
    <row r="215" spans="1:9" ht="51">
      <c r="A215" s="21" t="s">
        <v>98</v>
      </c>
      <c r="B215" s="21" t="s">
        <v>106</v>
      </c>
      <c r="C215" s="21" t="s">
        <v>21</v>
      </c>
      <c r="D215" s="21" t="s">
        <v>119</v>
      </c>
      <c r="E215" s="21" t="s">
        <v>126</v>
      </c>
      <c r="F215" s="13">
        <v>10000</v>
      </c>
      <c r="G215" s="13">
        <v>0</v>
      </c>
      <c r="H215" s="18">
        <f t="shared" si="10"/>
        <v>10000</v>
      </c>
      <c r="I215" s="1">
        <f t="shared" si="11"/>
        <v>15</v>
      </c>
    </row>
    <row r="216" spans="1:9" ht="38.25">
      <c r="A216" s="21" t="s">
        <v>98</v>
      </c>
      <c r="B216" s="21" t="s">
        <v>107</v>
      </c>
      <c r="C216" s="21" t="s">
        <v>16</v>
      </c>
      <c r="D216" s="21" t="s">
        <v>118</v>
      </c>
      <c r="E216" s="21" t="s">
        <v>125</v>
      </c>
      <c r="F216" s="13">
        <v>10000</v>
      </c>
      <c r="G216" s="13">
        <v>0</v>
      </c>
      <c r="H216" s="18">
        <f t="shared" si="10"/>
        <v>10000</v>
      </c>
      <c r="I216" s="1">
        <f t="shared" si="11"/>
        <v>16</v>
      </c>
    </row>
    <row r="217" spans="1:9" ht="51">
      <c r="A217" s="21" t="s">
        <v>98</v>
      </c>
      <c r="B217" s="21" t="s">
        <v>107</v>
      </c>
      <c r="C217" s="21" t="s">
        <v>21</v>
      </c>
      <c r="D217" s="21" t="s">
        <v>119</v>
      </c>
      <c r="E217" s="21" t="s">
        <v>126</v>
      </c>
      <c r="F217" s="13">
        <v>10000</v>
      </c>
      <c r="G217" s="13">
        <v>0</v>
      </c>
      <c r="H217" s="18">
        <f t="shared" si="10"/>
        <v>10000</v>
      </c>
      <c r="I217" s="1">
        <f t="shared" si="11"/>
        <v>17</v>
      </c>
    </row>
    <row r="218" spans="1:9" ht="38.25">
      <c r="A218" s="21" t="s">
        <v>98</v>
      </c>
      <c r="B218" s="21" t="s">
        <v>108</v>
      </c>
      <c r="C218" s="21" t="s">
        <v>16</v>
      </c>
      <c r="D218" s="21" t="s">
        <v>118</v>
      </c>
      <c r="E218" s="21" t="s">
        <v>125</v>
      </c>
      <c r="F218" s="13">
        <v>10000</v>
      </c>
      <c r="G218" s="13">
        <v>0</v>
      </c>
      <c r="H218" s="18">
        <f t="shared" si="10"/>
        <v>10000</v>
      </c>
      <c r="I218" s="1">
        <f t="shared" si="11"/>
        <v>18</v>
      </c>
    </row>
    <row r="219" spans="1:9" ht="51">
      <c r="A219" s="21" t="s">
        <v>98</v>
      </c>
      <c r="B219" s="21" t="s">
        <v>108</v>
      </c>
      <c r="C219" s="21" t="s">
        <v>21</v>
      </c>
      <c r="D219" s="21" t="s">
        <v>119</v>
      </c>
      <c r="E219" s="21" t="s">
        <v>126</v>
      </c>
      <c r="F219" s="13">
        <v>10000</v>
      </c>
      <c r="G219" s="13">
        <v>0</v>
      </c>
      <c r="H219" s="18">
        <f t="shared" si="10"/>
        <v>10000</v>
      </c>
      <c r="I219" s="1">
        <f t="shared" si="11"/>
        <v>19</v>
      </c>
    </row>
    <row r="220" spans="1:9" ht="38.25">
      <c r="A220" s="21" t="s">
        <v>98</v>
      </c>
      <c r="B220" s="21" t="s">
        <v>109</v>
      </c>
      <c r="C220" s="21" t="s">
        <v>16</v>
      </c>
      <c r="D220" s="21" t="s">
        <v>118</v>
      </c>
      <c r="E220" s="21" t="s">
        <v>125</v>
      </c>
      <c r="F220" s="13">
        <v>10000</v>
      </c>
      <c r="G220" s="13">
        <v>0</v>
      </c>
      <c r="H220" s="18">
        <f t="shared" si="10"/>
        <v>10000</v>
      </c>
      <c r="I220" s="1">
        <f t="shared" si="11"/>
        <v>20</v>
      </c>
    </row>
    <row r="221" spans="1:9" ht="51">
      <c r="A221" s="21" t="s">
        <v>98</v>
      </c>
      <c r="B221" s="21" t="s">
        <v>109</v>
      </c>
      <c r="C221" s="21" t="s">
        <v>21</v>
      </c>
      <c r="D221" s="21" t="s">
        <v>119</v>
      </c>
      <c r="E221" s="21" t="s">
        <v>126</v>
      </c>
      <c r="F221" s="13">
        <v>10000</v>
      </c>
      <c r="G221" s="13">
        <v>0</v>
      </c>
      <c r="H221" s="18">
        <f t="shared" si="10"/>
        <v>10000</v>
      </c>
      <c r="I221" s="1">
        <f t="shared" si="11"/>
        <v>21</v>
      </c>
    </row>
    <row r="222" spans="1:9" ht="38.25">
      <c r="A222" s="21" t="s">
        <v>98</v>
      </c>
      <c r="B222" s="21" t="s">
        <v>110</v>
      </c>
      <c r="C222" s="21" t="s">
        <v>16</v>
      </c>
      <c r="D222" s="21" t="s">
        <v>118</v>
      </c>
      <c r="E222" s="21" t="s">
        <v>125</v>
      </c>
      <c r="F222" s="13">
        <v>30505</v>
      </c>
      <c r="G222" s="13">
        <v>0</v>
      </c>
      <c r="H222" s="18">
        <f t="shared" si="10"/>
        <v>30505</v>
      </c>
      <c r="I222" s="1">
        <f t="shared" si="11"/>
        <v>22</v>
      </c>
    </row>
    <row r="223" spans="1:9" ht="51">
      <c r="A223" s="21" t="s">
        <v>98</v>
      </c>
      <c r="B223" s="21" t="s">
        <v>110</v>
      </c>
      <c r="C223" s="21" t="s">
        <v>21</v>
      </c>
      <c r="D223" s="21" t="s">
        <v>119</v>
      </c>
      <c r="E223" s="21" t="s">
        <v>126</v>
      </c>
      <c r="F223" s="13">
        <v>30505</v>
      </c>
      <c r="G223" s="13">
        <v>0</v>
      </c>
      <c r="H223" s="18">
        <f t="shared" si="10"/>
        <v>30505</v>
      </c>
      <c r="I223" s="1">
        <f t="shared" si="11"/>
        <v>23</v>
      </c>
    </row>
    <row r="224" spans="1:9" ht="25.5">
      <c r="A224" s="21" t="s">
        <v>98</v>
      </c>
      <c r="B224" s="21" t="s">
        <v>111</v>
      </c>
      <c r="C224" s="21" t="s">
        <v>28</v>
      </c>
      <c r="D224" s="21" t="s">
        <v>29</v>
      </c>
      <c r="E224" s="21" t="s">
        <v>127</v>
      </c>
      <c r="F224" s="13">
        <v>25985</v>
      </c>
      <c r="G224" s="13">
        <v>0</v>
      </c>
      <c r="H224" s="18">
        <f t="shared" si="10"/>
        <v>25985</v>
      </c>
      <c r="I224" s="1">
        <f t="shared" si="11"/>
        <v>24</v>
      </c>
    </row>
    <row r="225" spans="1:9" ht="51">
      <c r="A225" s="21" t="s">
        <v>98</v>
      </c>
      <c r="B225" s="21" t="s">
        <v>111</v>
      </c>
      <c r="C225" s="21" t="s">
        <v>28</v>
      </c>
      <c r="D225" s="21" t="s">
        <v>31</v>
      </c>
      <c r="E225" s="21" t="s">
        <v>32</v>
      </c>
      <c r="F225" s="13">
        <v>21654</v>
      </c>
      <c r="G225" s="13">
        <v>0</v>
      </c>
      <c r="H225" s="18">
        <f t="shared" si="10"/>
        <v>21654</v>
      </c>
      <c r="I225" s="1">
        <f t="shared" si="11"/>
        <v>25</v>
      </c>
    </row>
    <row r="226" spans="1:9" ht="25.5">
      <c r="A226" s="21" t="s">
        <v>98</v>
      </c>
      <c r="B226" s="21" t="s">
        <v>111</v>
      </c>
      <c r="C226" s="21" t="s">
        <v>28</v>
      </c>
      <c r="D226" s="21" t="s">
        <v>120</v>
      </c>
      <c r="E226" s="21" t="s">
        <v>128</v>
      </c>
      <c r="F226" s="13">
        <v>17323</v>
      </c>
      <c r="G226" s="13">
        <v>0</v>
      </c>
      <c r="H226" s="18">
        <f t="shared" si="10"/>
        <v>17323</v>
      </c>
      <c r="I226" s="1">
        <f t="shared" si="11"/>
        <v>26</v>
      </c>
    </row>
    <row r="227" spans="1:9" ht="25.5">
      <c r="A227" s="21" t="s">
        <v>98</v>
      </c>
      <c r="B227" s="21" t="s">
        <v>111</v>
      </c>
      <c r="C227" s="21" t="s">
        <v>36</v>
      </c>
      <c r="D227" s="21" t="s">
        <v>37</v>
      </c>
      <c r="E227" s="21" t="s">
        <v>38</v>
      </c>
      <c r="F227" s="13">
        <v>21654</v>
      </c>
      <c r="G227" s="13">
        <v>0</v>
      </c>
      <c r="H227" s="18">
        <f t="shared" si="10"/>
        <v>21654</v>
      </c>
      <c r="I227" s="1">
        <f t="shared" si="11"/>
        <v>27</v>
      </c>
    </row>
    <row r="228" spans="1:9" ht="25.5">
      <c r="A228" s="21" t="s">
        <v>98</v>
      </c>
      <c r="B228" s="21" t="s">
        <v>112</v>
      </c>
      <c r="C228" s="21" t="s">
        <v>28</v>
      </c>
      <c r="D228" s="21" t="s">
        <v>29</v>
      </c>
      <c r="E228" s="21" t="s">
        <v>127</v>
      </c>
      <c r="F228" s="13">
        <v>34744</v>
      </c>
      <c r="G228" s="13">
        <v>0</v>
      </c>
      <c r="H228" s="18">
        <f t="shared" si="10"/>
        <v>34744</v>
      </c>
      <c r="I228" s="1">
        <f t="shared" si="11"/>
        <v>28</v>
      </c>
    </row>
    <row r="229" spans="1:9" ht="51">
      <c r="A229" s="21" t="s">
        <v>98</v>
      </c>
      <c r="B229" s="21" t="s">
        <v>112</v>
      </c>
      <c r="C229" s="21" t="s">
        <v>28</v>
      </c>
      <c r="D229" s="21" t="s">
        <v>31</v>
      </c>
      <c r="E229" s="21" t="s">
        <v>32</v>
      </c>
      <c r="F229" s="13">
        <v>28953</v>
      </c>
      <c r="G229" s="13">
        <v>0</v>
      </c>
      <c r="H229" s="18">
        <f t="shared" si="10"/>
        <v>28953</v>
      </c>
      <c r="I229" s="1">
        <f t="shared" si="11"/>
        <v>29</v>
      </c>
    </row>
    <row r="230" spans="1:9" ht="25.5">
      <c r="A230" s="21" t="s">
        <v>98</v>
      </c>
      <c r="B230" s="21" t="s">
        <v>112</v>
      </c>
      <c r="C230" s="21" t="s">
        <v>28</v>
      </c>
      <c r="D230" s="21" t="s">
        <v>120</v>
      </c>
      <c r="E230" s="21" t="s">
        <v>128</v>
      </c>
      <c r="F230" s="13">
        <v>23162</v>
      </c>
      <c r="G230" s="13">
        <v>0</v>
      </c>
      <c r="H230" s="18">
        <f t="shared" si="10"/>
        <v>23162</v>
      </c>
      <c r="I230" s="1">
        <f t="shared" si="11"/>
        <v>30</v>
      </c>
    </row>
    <row r="231" spans="1:9" ht="25.5">
      <c r="A231" s="21" t="s">
        <v>98</v>
      </c>
      <c r="B231" s="21" t="s">
        <v>112</v>
      </c>
      <c r="C231" s="21" t="s">
        <v>36</v>
      </c>
      <c r="D231" s="21" t="s">
        <v>37</v>
      </c>
      <c r="E231" s="21" t="s">
        <v>38</v>
      </c>
      <c r="F231" s="13">
        <v>28953</v>
      </c>
      <c r="G231" s="13">
        <v>0</v>
      </c>
      <c r="H231" s="18">
        <f t="shared" si="10"/>
        <v>28953</v>
      </c>
      <c r="I231" s="1">
        <f t="shared" si="11"/>
        <v>31</v>
      </c>
    </row>
    <row r="232" spans="1:9" ht="25.5">
      <c r="A232" s="21" t="s">
        <v>98</v>
      </c>
      <c r="B232" s="21" t="s">
        <v>113</v>
      </c>
      <c r="C232" s="21" t="s">
        <v>28</v>
      </c>
      <c r="D232" s="21" t="s">
        <v>29</v>
      </c>
      <c r="E232" s="21" t="s">
        <v>127</v>
      </c>
      <c r="F232" s="13">
        <v>22299</v>
      </c>
      <c r="G232" s="13">
        <v>0</v>
      </c>
      <c r="H232" s="18">
        <f t="shared" si="10"/>
        <v>22299</v>
      </c>
      <c r="I232" s="1">
        <f t="shared" si="11"/>
        <v>32</v>
      </c>
    </row>
    <row r="233" spans="1:9" ht="51">
      <c r="A233" s="21" t="s">
        <v>98</v>
      </c>
      <c r="B233" s="21" t="s">
        <v>113</v>
      </c>
      <c r="C233" s="21" t="s">
        <v>28</v>
      </c>
      <c r="D233" s="21" t="s">
        <v>31</v>
      </c>
      <c r="E233" s="21" t="s">
        <v>32</v>
      </c>
      <c r="F233" s="13">
        <v>18583</v>
      </c>
      <c r="G233" s="13">
        <v>0</v>
      </c>
      <c r="H233" s="18">
        <f t="shared" si="10"/>
        <v>18583</v>
      </c>
      <c r="I233" s="1">
        <f t="shared" si="11"/>
        <v>33</v>
      </c>
    </row>
    <row r="234" spans="1:9" ht="25.5">
      <c r="A234" s="21" t="s">
        <v>98</v>
      </c>
      <c r="B234" s="21" t="s">
        <v>113</v>
      </c>
      <c r="C234" s="21" t="s">
        <v>28</v>
      </c>
      <c r="D234" s="21" t="s">
        <v>120</v>
      </c>
      <c r="E234" s="21" t="s">
        <v>128</v>
      </c>
      <c r="F234" s="13">
        <v>14866</v>
      </c>
      <c r="G234" s="13">
        <v>0</v>
      </c>
      <c r="H234" s="18">
        <f t="shared" si="10"/>
        <v>14866</v>
      </c>
      <c r="I234" s="1">
        <f t="shared" si="11"/>
        <v>34</v>
      </c>
    </row>
    <row r="235" spans="1:9" ht="25.5">
      <c r="A235" s="21" t="s">
        <v>98</v>
      </c>
      <c r="B235" s="21" t="s">
        <v>113</v>
      </c>
      <c r="C235" s="21" t="s">
        <v>36</v>
      </c>
      <c r="D235" s="21" t="s">
        <v>37</v>
      </c>
      <c r="E235" s="21" t="s">
        <v>38</v>
      </c>
      <c r="F235" s="13">
        <v>18583</v>
      </c>
      <c r="G235" s="13">
        <v>0</v>
      </c>
      <c r="H235" s="18">
        <f t="shared" si="10"/>
        <v>18583</v>
      </c>
      <c r="I235" s="1">
        <f t="shared" si="11"/>
        <v>35</v>
      </c>
    </row>
    <row r="236" spans="1:9" ht="25.5">
      <c r="A236" s="21" t="s">
        <v>98</v>
      </c>
      <c r="B236" s="21" t="s">
        <v>114</v>
      </c>
      <c r="C236" s="21" t="s">
        <v>28</v>
      </c>
      <c r="D236" s="21" t="s">
        <v>29</v>
      </c>
      <c r="E236" s="21" t="s">
        <v>127</v>
      </c>
      <c r="F236" s="13">
        <v>183402</v>
      </c>
      <c r="G236" s="13">
        <v>0</v>
      </c>
      <c r="H236" s="18">
        <f t="shared" si="10"/>
        <v>183402</v>
      </c>
      <c r="I236" s="1">
        <f t="shared" si="11"/>
        <v>36</v>
      </c>
    </row>
    <row r="237" spans="1:9" ht="51">
      <c r="A237" s="21" t="s">
        <v>98</v>
      </c>
      <c r="B237" s="21" t="s">
        <v>114</v>
      </c>
      <c r="C237" s="21" t="s">
        <v>28</v>
      </c>
      <c r="D237" s="21" t="s">
        <v>31</v>
      </c>
      <c r="E237" s="21" t="s">
        <v>32</v>
      </c>
      <c r="F237" s="13">
        <v>152836</v>
      </c>
      <c r="G237" s="13">
        <v>0</v>
      </c>
      <c r="H237" s="18">
        <f t="shared" si="10"/>
        <v>152836</v>
      </c>
      <c r="I237" s="1">
        <f t="shared" si="11"/>
        <v>37</v>
      </c>
    </row>
    <row r="238" spans="1:9" ht="25.5">
      <c r="A238" s="21" t="s">
        <v>98</v>
      </c>
      <c r="B238" s="21" t="s">
        <v>114</v>
      </c>
      <c r="C238" s="21" t="s">
        <v>28</v>
      </c>
      <c r="D238" s="21" t="s">
        <v>120</v>
      </c>
      <c r="E238" s="21" t="s">
        <v>128</v>
      </c>
      <c r="F238" s="13">
        <v>122268</v>
      </c>
      <c r="G238" s="13">
        <v>0</v>
      </c>
      <c r="H238" s="18">
        <f t="shared" si="10"/>
        <v>122268</v>
      </c>
      <c r="I238" s="1">
        <f t="shared" si="11"/>
        <v>38</v>
      </c>
    </row>
    <row r="239" spans="1:9" ht="25.5">
      <c r="A239" s="21" t="s">
        <v>98</v>
      </c>
      <c r="B239" s="21" t="s">
        <v>114</v>
      </c>
      <c r="C239" s="21" t="s">
        <v>36</v>
      </c>
      <c r="D239" s="21" t="s">
        <v>37</v>
      </c>
      <c r="E239" s="21" t="s">
        <v>38</v>
      </c>
      <c r="F239" s="13">
        <v>152836</v>
      </c>
      <c r="G239" s="13">
        <v>0</v>
      </c>
      <c r="H239" s="18">
        <f t="shared" si="10"/>
        <v>152836</v>
      </c>
      <c r="I239" s="1">
        <f t="shared" si="11"/>
        <v>39</v>
      </c>
    </row>
    <row r="240" spans="1:10" s="7" customFormat="1" ht="24.95" customHeight="1">
      <c r="A240" s="46" t="s">
        <v>98</v>
      </c>
      <c r="B240" s="47"/>
      <c r="C240" s="47" t="s">
        <v>116</v>
      </c>
      <c r="D240" s="47" t="s">
        <v>116</v>
      </c>
      <c r="E240" s="48" t="e">
        <v>#N/A</v>
      </c>
      <c r="F240" s="19">
        <f>SUM(F201:F239)</f>
        <v>1480169</v>
      </c>
      <c r="G240" s="19">
        <f aca="true" t="shared" si="12" ref="G240">SUM(G201:G239)</f>
        <v>0</v>
      </c>
      <c r="H240" s="15">
        <f>SUM(H201:H239)</f>
        <v>1480169</v>
      </c>
      <c r="J240" s="5"/>
    </row>
    <row r="241" spans="1:9" s="36" customFormat="1" ht="25.5">
      <c r="A241" s="33" t="s">
        <v>152</v>
      </c>
      <c r="B241" s="34" t="s">
        <v>153</v>
      </c>
      <c r="C241" s="33" t="s">
        <v>12</v>
      </c>
      <c r="D241" s="33" t="s">
        <v>117</v>
      </c>
      <c r="E241" s="33" t="s">
        <v>154</v>
      </c>
      <c r="F241" s="35">
        <v>97405</v>
      </c>
      <c r="G241" s="35">
        <v>29800</v>
      </c>
      <c r="H241" s="35">
        <v>127205</v>
      </c>
      <c r="I241" s="36">
        <v>1</v>
      </c>
    </row>
    <row r="242" spans="1:9" s="36" customFormat="1" ht="25.5">
      <c r="A242" s="33" t="s">
        <v>152</v>
      </c>
      <c r="B242" s="34" t="s">
        <v>153</v>
      </c>
      <c r="C242" s="33" t="s">
        <v>12</v>
      </c>
      <c r="D242" s="33" t="s">
        <v>117</v>
      </c>
      <c r="E242" s="33" t="s">
        <v>124</v>
      </c>
      <c r="F242" s="35">
        <v>31801</v>
      </c>
      <c r="G242" s="37">
        <v>0</v>
      </c>
      <c r="H242" s="35">
        <v>31801</v>
      </c>
      <c r="I242" s="36">
        <f>+I241+1</f>
        <v>2</v>
      </c>
    </row>
    <row r="243" spans="1:9" s="36" customFormat="1" ht="25.5">
      <c r="A243" s="33" t="s">
        <v>152</v>
      </c>
      <c r="B243" s="34" t="s">
        <v>155</v>
      </c>
      <c r="C243" s="33" t="s">
        <v>16</v>
      </c>
      <c r="D243" s="33" t="s">
        <v>17</v>
      </c>
      <c r="E243" s="33" t="s">
        <v>18</v>
      </c>
      <c r="F243" s="35">
        <v>11927</v>
      </c>
      <c r="G243" s="37">
        <v>0</v>
      </c>
      <c r="H243" s="35">
        <v>11927</v>
      </c>
      <c r="I243" s="36">
        <f aca="true" t="shared" si="13" ref="I243:I256">+I242+1</f>
        <v>3</v>
      </c>
    </row>
    <row r="244" spans="1:9" s="36" customFormat="1" ht="51">
      <c r="A244" s="33" t="s">
        <v>152</v>
      </c>
      <c r="B244" s="34" t="s">
        <v>155</v>
      </c>
      <c r="C244" s="33" t="s">
        <v>21</v>
      </c>
      <c r="D244" s="33" t="s">
        <v>17</v>
      </c>
      <c r="E244" s="33" t="s">
        <v>18</v>
      </c>
      <c r="F244" s="35">
        <v>11927</v>
      </c>
      <c r="G244" s="37">
        <v>0</v>
      </c>
      <c r="H244" s="35">
        <v>11927</v>
      </c>
      <c r="I244" s="36">
        <f t="shared" si="13"/>
        <v>4</v>
      </c>
    </row>
    <row r="245" spans="1:9" s="36" customFormat="1" ht="38.25">
      <c r="A245" s="33" t="s">
        <v>152</v>
      </c>
      <c r="B245" s="34" t="s">
        <v>156</v>
      </c>
      <c r="C245" s="33" t="s">
        <v>16</v>
      </c>
      <c r="D245" s="33" t="s">
        <v>118</v>
      </c>
      <c r="E245" s="33" t="s">
        <v>125</v>
      </c>
      <c r="F245" s="35">
        <v>115446</v>
      </c>
      <c r="G245" s="37">
        <v>0</v>
      </c>
      <c r="H245" s="35">
        <v>115446</v>
      </c>
      <c r="I245" s="36">
        <f t="shared" si="13"/>
        <v>5</v>
      </c>
    </row>
    <row r="246" spans="1:9" s="36" customFormat="1" ht="51">
      <c r="A246" s="33" t="s">
        <v>152</v>
      </c>
      <c r="B246" s="34" t="s">
        <v>156</v>
      </c>
      <c r="C246" s="33" t="s">
        <v>21</v>
      </c>
      <c r="D246" s="33" t="s">
        <v>119</v>
      </c>
      <c r="E246" s="33" t="s">
        <v>126</v>
      </c>
      <c r="F246" s="35">
        <v>115446</v>
      </c>
      <c r="G246" s="37">
        <v>0</v>
      </c>
      <c r="H246" s="35">
        <v>115446</v>
      </c>
      <c r="I246" s="36">
        <f t="shared" si="13"/>
        <v>6</v>
      </c>
    </row>
    <row r="247" spans="1:9" s="36" customFormat="1" ht="38.25">
      <c r="A247" s="33" t="s">
        <v>152</v>
      </c>
      <c r="B247" s="34" t="s">
        <v>157</v>
      </c>
      <c r="C247" s="33" t="s">
        <v>16</v>
      </c>
      <c r="D247" s="33" t="s">
        <v>118</v>
      </c>
      <c r="E247" s="33" t="s">
        <v>125</v>
      </c>
      <c r="F247" s="35">
        <v>60851</v>
      </c>
      <c r="G247" s="37">
        <v>0</v>
      </c>
      <c r="H247" s="35">
        <v>60851</v>
      </c>
      <c r="I247" s="36">
        <f t="shared" si="13"/>
        <v>7</v>
      </c>
    </row>
    <row r="248" spans="1:9" s="36" customFormat="1" ht="51">
      <c r="A248" s="33" t="s">
        <v>152</v>
      </c>
      <c r="B248" s="34" t="s">
        <v>157</v>
      </c>
      <c r="C248" s="33" t="s">
        <v>21</v>
      </c>
      <c r="D248" s="33" t="s">
        <v>119</v>
      </c>
      <c r="E248" s="33" t="s">
        <v>126</v>
      </c>
      <c r="F248" s="35">
        <v>20851</v>
      </c>
      <c r="G248" s="37">
        <v>0</v>
      </c>
      <c r="H248" s="35">
        <v>20851</v>
      </c>
      <c r="I248" s="36">
        <f t="shared" si="13"/>
        <v>8</v>
      </c>
    </row>
    <row r="249" spans="1:9" s="36" customFormat="1" ht="38.25">
      <c r="A249" s="33" t="s">
        <v>152</v>
      </c>
      <c r="B249" s="34" t="s">
        <v>158</v>
      </c>
      <c r="C249" s="33" t="s">
        <v>16</v>
      </c>
      <c r="D249" s="33" t="s">
        <v>118</v>
      </c>
      <c r="E249" s="33" t="s">
        <v>125</v>
      </c>
      <c r="F249" s="35">
        <v>70287</v>
      </c>
      <c r="G249" s="37">
        <v>0</v>
      </c>
      <c r="H249" s="35">
        <v>70287</v>
      </c>
      <c r="I249" s="36">
        <f t="shared" si="13"/>
        <v>9</v>
      </c>
    </row>
    <row r="250" spans="1:9" s="36" customFormat="1" ht="51">
      <c r="A250" s="33" t="s">
        <v>152</v>
      </c>
      <c r="B250" s="34" t="s">
        <v>158</v>
      </c>
      <c r="C250" s="33" t="s">
        <v>21</v>
      </c>
      <c r="D250" s="33" t="s">
        <v>119</v>
      </c>
      <c r="E250" s="33" t="s">
        <v>126</v>
      </c>
      <c r="F250" s="35">
        <v>70287</v>
      </c>
      <c r="G250" s="37">
        <v>0</v>
      </c>
      <c r="H250" s="35">
        <v>70287</v>
      </c>
      <c r="I250" s="36">
        <f t="shared" si="13"/>
        <v>10</v>
      </c>
    </row>
    <row r="251" spans="1:9" s="36" customFormat="1" ht="25.5">
      <c r="A251" s="33" t="s">
        <v>152</v>
      </c>
      <c r="B251" s="34" t="s">
        <v>159</v>
      </c>
      <c r="C251" s="33" t="s">
        <v>28</v>
      </c>
      <c r="D251" s="33" t="s">
        <v>17</v>
      </c>
      <c r="E251" s="33" t="s">
        <v>43</v>
      </c>
      <c r="F251" s="35">
        <v>65000</v>
      </c>
      <c r="G251" s="35">
        <v>14000</v>
      </c>
      <c r="H251" s="35">
        <v>79000</v>
      </c>
      <c r="I251" s="36">
        <f t="shared" si="13"/>
        <v>11</v>
      </c>
    </row>
    <row r="252" spans="1:9" s="36" customFormat="1" ht="25.5">
      <c r="A252" s="33" t="s">
        <v>152</v>
      </c>
      <c r="B252" s="34" t="s">
        <v>159</v>
      </c>
      <c r="C252" s="33" t="s">
        <v>28</v>
      </c>
      <c r="D252" s="33" t="s">
        <v>29</v>
      </c>
      <c r="E252" s="33" t="s">
        <v>127</v>
      </c>
      <c r="F252" s="35">
        <v>90000</v>
      </c>
      <c r="G252" s="35">
        <v>90000</v>
      </c>
      <c r="H252" s="35">
        <v>180000</v>
      </c>
      <c r="I252" s="36">
        <f t="shared" si="13"/>
        <v>12</v>
      </c>
    </row>
    <row r="253" spans="1:9" s="36" customFormat="1" ht="51">
      <c r="A253" s="33" t="s">
        <v>152</v>
      </c>
      <c r="B253" s="34" t="s">
        <v>159</v>
      </c>
      <c r="C253" s="33" t="s">
        <v>28</v>
      </c>
      <c r="D253" s="33" t="s">
        <v>31</v>
      </c>
      <c r="E253" s="33" t="s">
        <v>32</v>
      </c>
      <c r="F253" s="35">
        <v>170000</v>
      </c>
      <c r="G253" s="37">
        <v>0</v>
      </c>
      <c r="H253" s="35">
        <v>170000</v>
      </c>
      <c r="I253" s="36">
        <f t="shared" si="13"/>
        <v>13</v>
      </c>
    </row>
    <row r="254" spans="1:9" s="36" customFormat="1" ht="25.5">
      <c r="A254" s="33" t="s">
        <v>152</v>
      </c>
      <c r="B254" s="34" t="s">
        <v>159</v>
      </c>
      <c r="C254" s="33" t="s">
        <v>28</v>
      </c>
      <c r="D254" s="33" t="s">
        <v>120</v>
      </c>
      <c r="E254" s="33" t="s">
        <v>128</v>
      </c>
      <c r="F254" s="35">
        <v>243040</v>
      </c>
      <c r="G254" s="37">
        <v>0</v>
      </c>
      <c r="H254" s="35">
        <v>243040</v>
      </c>
      <c r="I254" s="36">
        <f t="shared" si="13"/>
        <v>14</v>
      </c>
    </row>
    <row r="255" spans="1:9" s="36" customFormat="1" ht="25.5">
      <c r="A255" s="33" t="s">
        <v>152</v>
      </c>
      <c r="B255" s="34" t="s">
        <v>159</v>
      </c>
      <c r="C255" s="33" t="s">
        <v>36</v>
      </c>
      <c r="D255" s="33" t="s">
        <v>17</v>
      </c>
      <c r="E255" s="33" t="s">
        <v>71</v>
      </c>
      <c r="F255" s="35">
        <v>42000</v>
      </c>
      <c r="G255" s="37">
        <v>0</v>
      </c>
      <c r="H255" s="35">
        <v>42000</v>
      </c>
      <c r="I255" s="36">
        <f t="shared" si="13"/>
        <v>15</v>
      </c>
    </row>
    <row r="256" spans="1:9" s="36" customFormat="1" ht="25.5">
      <c r="A256" s="33" t="s">
        <v>152</v>
      </c>
      <c r="B256" s="34" t="s">
        <v>159</v>
      </c>
      <c r="C256" s="33" t="s">
        <v>36</v>
      </c>
      <c r="D256" s="33" t="s">
        <v>37</v>
      </c>
      <c r="E256" s="33" t="s">
        <v>38</v>
      </c>
      <c r="F256" s="35">
        <v>240000</v>
      </c>
      <c r="G256" s="37">
        <v>0</v>
      </c>
      <c r="H256" s="35">
        <v>240000</v>
      </c>
      <c r="I256" s="36">
        <f t="shared" si="13"/>
        <v>16</v>
      </c>
    </row>
    <row r="257" spans="1:8" s="36" customFormat="1" ht="22.5" customHeight="1">
      <c r="A257" s="52" t="s">
        <v>152</v>
      </c>
      <c r="B257" s="53"/>
      <c r="C257" s="53"/>
      <c r="D257" s="53"/>
      <c r="E257" s="54"/>
      <c r="F257" s="38">
        <f>SUM(F241:F256)</f>
        <v>1456268</v>
      </c>
      <c r="G257" s="38">
        <f>SUM(G241:G256)</f>
        <v>133800</v>
      </c>
      <c r="H257" s="38">
        <f>SUM(H241:H256)</f>
        <v>1590068</v>
      </c>
    </row>
    <row r="258" spans="1:9" s="36" customFormat="1" ht="25.5">
      <c r="A258" s="33" t="s">
        <v>160</v>
      </c>
      <c r="B258" s="34" t="s">
        <v>161</v>
      </c>
      <c r="C258" s="33" t="s">
        <v>12</v>
      </c>
      <c r="D258" s="33" t="s">
        <v>117</v>
      </c>
      <c r="E258" s="33" t="s">
        <v>154</v>
      </c>
      <c r="F258" s="35">
        <v>80640</v>
      </c>
      <c r="G258" s="37">
        <v>0</v>
      </c>
      <c r="H258" s="35">
        <f>SUM(F258:G258)</f>
        <v>80640</v>
      </c>
      <c r="I258" s="36">
        <v>1</v>
      </c>
    </row>
    <row r="259" spans="1:9" s="36" customFormat="1" ht="25.5">
      <c r="A259" s="33" t="s">
        <v>160</v>
      </c>
      <c r="B259" s="34" t="s">
        <v>161</v>
      </c>
      <c r="C259" s="33" t="s">
        <v>12</v>
      </c>
      <c r="D259" s="33" t="s">
        <v>117</v>
      </c>
      <c r="E259" s="33" t="s">
        <v>124</v>
      </c>
      <c r="F259" s="35">
        <v>20160</v>
      </c>
      <c r="G259" s="37">
        <v>0</v>
      </c>
      <c r="H259" s="35">
        <f aca="true" t="shared" si="14" ref="H259:H300">SUM(F259:G259)</f>
        <v>20160</v>
      </c>
      <c r="I259" s="36">
        <f>+I258+1</f>
        <v>2</v>
      </c>
    </row>
    <row r="260" spans="1:9" s="36" customFormat="1" ht="38.25">
      <c r="A260" s="33" t="s">
        <v>160</v>
      </c>
      <c r="B260" s="34" t="s">
        <v>162</v>
      </c>
      <c r="C260" s="33" t="s">
        <v>16</v>
      </c>
      <c r="D260" s="33" t="s">
        <v>118</v>
      </c>
      <c r="E260" s="33" t="s">
        <v>125</v>
      </c>
      <c r="F260" s="35">
        <v>23548</v>
      </c>
      <c r="G260" s="37">
        <v>0</v>
      </c>
      <c r="H260" s="35">
        <f t="shared" si="14"/>
        <v>23548</v>
      </c>
      <c r="I260" s="36">
        <f aca="true" t="shared" si="15" ref="I260:I300">+I259+1</f>
        <v>3</v>
      </c>
    </row>
    <row r="261" spans="1:9" s="36" customFormat="1" ht="38.25">
      <c r="A261" s="33" t="s">
        <v>160</v>
      </c>
      <c r="B261" s="34" t="s">
        <v>163</v>
      </c>
      <c r="C261" s="33" t="s">
        <v>16</v>
      </c>
      <c r="D261" s="33" t="s">
        <v>118</v>
      </c>
      <c r="E261" s="33" t="s">
        <v>125</v>
      </c>
      <c r="F261" s="35">
        <v>27216</v>
      </c>
      <c r="G261" s="37">
        <v>0</v>
      </c>
      <c r="H261" s="35">
        <f t="shared" si="14"/>
        <v>27216</v>
      </c>
      <c r="I261" s="36">
        <f t="shared" si="15"/>
        <v>4</v>
      </c>
    </row>
    <row r="262" spans="1:9" s="36" customFormat="1" ht="38.25">
      <c r="A262" s="33" t="s">
        <v>160</v>
      </c>
      <c r="B262" s="34" t="s">
        <v>164</v>
      </c>
      <c r="C262" s="33" t="s">
        <v>16</v>
      </c>
      <c r="D262" s="33" t="s">
        <v>118</v>
      </c>
      <c r="E262" s="33" t="s">
        <v>125</v>
      </c>
      <c r="F262" s="35">
        <v>33908</v>
      </c>
      <c r="G262" s="37">
        <v>0</v>
      </c>
      <c r="H262" s="35">
        <f t="shared" si="14"/>
        <v>33908</v>
      </c>
      <c r="I262" s="36">
        <f t="shared" si="15"/>
        <v>5</v>
      </c>
    </row>
    <row r="263" spans="1:9" s="36" customFormat="1" ht="38.25">
      <c r="A263" s="33" t="s">
        <v>160</v>
      </c>
      <c r="B263" s="34" t="s">
        <v>165</v>
      </c>
      <c r="C263" s="33" t="s">
        <v>16</v>
      </c>
      <c r="D263" s="33" t="s">
        <v>118</v>
      </c>
      <c r="E263" s="33" t="s">
        <v>125</v>
      </c>
      <c r="F263" s="35">
        <v>18144</v>
      </c>
      <c r="G263" s="37">
        <v>0</v>
      </c>
      <c r="H263" s="35">
        <f t="shared" si="14"/>
        <v>18144</v>
      </c>
      <c r="I263" s="36">
        <f t="shared" si="15"/>
        <v>6</v>
      </c>
    </row>
    <row r="264" spans="1:9" s="36" customFormat="1" ht="38.25">
      <c r="A264" s="33" t="s">
        <v>160</v>
      </c>
      <c r="B264" s="34" t="s">
        <v>166</v>
      </c>
      <c r="C264" s="33" t="s">
        <v>16</v>
      </c>
      <c r="D264" s="33" t="s">
        <v>118</v>
      </c>
      <c r="E264" s="33" t="s">
        <v>125</v>
      </c>
      <c r="F264" s="35">
        <v>27216</v>
      </c>
      <c r="G264" s="37">
        <v>0</v>
      </c>
      <c r="H264" s="35">
        <f t="shared" si="14"/>
        <v>27216</v>
      </c>
      <c r="I264" s="36">
        <f t="shared" si="15"/>
        <v>7</v>
      </c>
    </row>
    <row r="265" spans="1:9" s="36" customFormat="1" ht="38.25">
      <c r="A265" s="33" t="s">
        <v>160</v>
      </c>
      <c r="B265" s="34" t="s">
        <v>167</v>
      </c>
      <c r="C265" s="33" t="s">
        <v>16</v>
      </c>
      <c r="D265" s="33" t="s">
        <v>118</v>
      </c>
      <c r="E265" s="33" t="s">
        <v>125</v>
      </c>
      <c r="F265" s="35">
        <v>18144</v>
      </c>
      <c r="G265" s="37">
        <v>0</v>
      </c>
      <c r="H265" s="35">
        <f t="shared" si="14"/>
        <v>18144</v>
      </c>
      <c r="I265" s="36">
        <f t="shared" si="15"/>
        <v>8</v>
      </c>
    </row>
    <row r="266" spans="1:9" s="36" customFormat="1" ht="38.25">
      <c r="A266" s="33" t="s">
        <v>160</v>
      </c>
      <c r="B266" s="34" t="s">
        <v>168</v>
      </c>
      <c r="C266" s="33" t="s">
        <v>16</v>
      </c>
      <c r="D266" s="33" t="s">
        <v>118</v>
      </c>
      <c r="E266" s="33" t="s">
        <v>125</v>
      </c>
      <c r="F266" s="35">
        <v>18144</v>
      </c>
      <c r="G266" s="37">
        <v>0</v>
      </c>
      <c r="H266" s="35">
        <f t="shared" si="14"/>
        <v>18144</v>
      </c>
      <c r="I266" s="36">
        <f t="shared" si="15"/>
        <v>9</v>
      </c>
    </row>
    <row r="267" spans="1:9" s="36" customFormat="1" ht="38.25">
      <c r="A267" s="33" t="s">
        <v>160</v>
      </c>
      <c r="B267" s="34" t="s">
        <v>169</v>
      </c>
      <c r="C267" s="33" t="s">
        <v>16</v>
      </c>
      <c r="D267" s="33" t="s">
        <v>118</v>
      </c>
      <c r="E267" s="33" t="s">
        <v>125</v>
      </c>
      <c r="F267" s="35">
        <v>27216</v>
      </c>
      <c r="G267" s="37">
        <v>0</v>
      </c>
      <c r="H267" s="35">
        <f t="shared" si="14"/>
        <v>27216</v>
      </c>
      <c r="I267" s="36">
        <f t="shared" si="15"/>
        <v>10</v>
      </c>
    </row>
    <row r="268" spans="1:9" s="36" customFormat="1" ht="38.25">
      <c r="A268" s="33" t="s">
        <v>160</v>
      </c>
      <c r="B268" s="34" t="s">
        <v>170</v>
      </c>
      <c r="C268" s="33" t="s">
        <v>16</v>
      </c>
      <c r="D268" s="33" t="s">
        <v>118</v>
      </c>
      <c r="E268" s="33" t="s">
        <v>125</v>
      </c>
      <c r="F268" s="35">
        <v>18144</v>
      </c>
      <c r="G268" s="37">
        <v>0</v>
      </c>
      <c r="H268" s="35">
        <f t="shared" si="14"/>
        <v>18144</v>
      </c>
      <c r="I268" s="36">
        <f t="shared" si="15"/>
        <v>11</v>
      </c>
    </row>
    <row r="269" spans="1:9" s="36" customFormat="1" ht="38.25">
      <c r="A269" s="33" t="s">
        <v>160</v>
      </c>
      <c r="B269" s="34" t="s">
        <v>171</v>
      </c>
      <c r="C269" s="33" t="s">
        <v>16</v>
      </c>
      <c r="D269" s="33" t="s">
        <v>118</v>
      </c>
      <c r="E269" s="33" t="s">
        <v>125</v>
      </c>
      <c r="F269" s="35">
        <v>18144</v>
      </c>
      <c r="G269" s="37">
        <v>0</v>
      </c>
      <c r="H269" s="35">
        <f t="shared" si="14"/>
        <v>18144</v>
      </c>
      <c r="I269" s="36">
        <f t="shared" si="15"/>
        <v>12</v>
      </c>
    </row>
    <row r="270" spans="1:9" s="36" customFormat="1" ht="38.25">
      <c r="A270" s="33" t="s">
        <v>160</v>
      </c>
      <c r="B270" s="34" t="s">
        <v>172</v>
      </c>
      <c r="C270" s="33" t="s">
        <v>16</v>
      </c>
      <c r="D270" s="33" t="s">
        <v>118</v>
      </c>
      <c r="E270" s="33" t="s">
        <v>125</v>
      </c>
      <c r="F270" s="35">
        <v>18144</v>
      </c>
      <c r="G270" s="37">
        <v>0</v>
      </c>
      <c r="H270" s="35">
        <f t="shared" si="14"/>
        <v>18144</v>
      </c>
      <c r="I270" s="36">
        <f t="shared" si="15"/>
        <v>13</v>
      </c>
    </row>
    <row r="271" spans="1:9" s="36" customFormat="1" ht="38.25">
      <c r="A271" s="33" t="s">
        <v>160</v>
      </c>
      <c r="B271" s="34" t="s">
        <v>173</v>
      </c>
      <c r="C271" s="33" t="s">
        <v>16</v>
      </c>
      <c r="D271" s="33" t="s">
        <v>118</v>
      </c>
      <c r="E271" s="33" t="s">
        <v>125</v>
      </c>
      <c r="F271" s="35">
        <v>18144</v>
      </c>
      <c r="G271" s="37">
        <v>0</v>
      </c>
      <c r="H271" s="35">
        <f t="shared" si="14"/>
        <v>18144</v>
      </c>
      <c r="I271" s="36">
        <f t="shared" si="15"/>
        <v>14</v>
      </c>
    </row>
    <row r="272" spans="1:9" s="36" customFormat="1" ht="38.25">
      <c r="A272" s="33" t="s">
        <v>160</v>
      </c>
      <c r="B272" s="34" t="s">
        <v>174</v>
      </c>
      <c r="C272" s="33" t="s">
        <v>16</v>
      </c>
      <c r="D272" s="33" t="s">
        <v>118</v>
      </c>
      <c r="E272" s="33" t="s">
        <v>125</v>
      </c>
      <c r="F272" s="35">
        <v>18144</v>
      </c>
      <c r="G272" s="37">
        <v>0</v>
      </c>
      <c r="H272" s="35">
        <f t="shared" si="14"/>
        <v>18144</v>
      </c>
      <c r="I272" s="36">
        <f t="shared" si="15"/>
        <v>15</v>
      </c>
    </row>
    <row r="273" spans="1:9" s="36" customFormat="1" ht="38.25">
      <c r="A273" s="33" t="s">
        <v>160</v>
      </c>
      <c r="B273" s="34" t="s">
        <v>175</v>
      </c>
      <c r="C273" s="33" t="s">
        <v>16</v>
      </c>
      <c r="D273" s="33" t="s">
        <v>118</v>
      </c>
      <c r="E273" s="33" t="s">
        <v>125</v>
      </c>
      <c r="F273" s="35">
        <v>18144</v>
      </c>
      <c r="G273" s="37">
        <v>0</v>
      </c>
      <c r="H273" s="35">
        <f t="shared" si="14"/>
        <v>18144</v>
      </c>
      <c r="I273" s="36">
        <f t="shared" si="15"/>
        <v>16</v>
      </c>
    </row>
    <row r="274" spans="1:9" s="36" customFormat="1" ht="25.5">
      <c r="A274" s="33" t="s">
        <v>160</v>
      </c>
      <c r="B274" s="34" t="s">
        <v>176</v>
      </c>
      <c r="C274" s="33" t="s">
        <v>28</v>
      </c>
      <c r="D274" s="33" t="s">
        <v>29</v>
      </c>
      <c r="E274" s="33" t="s">
        <v>127</v>
      </c>
      <c r="F274" s="35">
        <v>25240</v>
      </c>
      <c r="G274" s="37">
        <v>0</v>
      </c>
      <c r="H274" s="35">
        <f t="shared" si="14"/>
        <v>25240</v>
      </c>
      <c r="I274" s="36">
        <f t="shared" si="15"/>
        <v>17</v>
      </c>
    </row>
    <row r="275" spans="1:9" s="36" customFormat="1" ht="25.5">
      <c r="A275" s="33" t="s">
        <v>160</v>
      </c>
      <c r="B275" s="34" t="s">
        <v>176</v>
      </c>
      <c r="C275" s="33" t="s">
        <v>28</v>
      </c>
      <c r="D275" s="33" t="s">
        <v>17</v>
      </c>
      <c r="E275" s="33" t="s">
        <v>43</v>
      </c>
      <c r="F275" s="35">
        <v>20120</v>
      </c>
      <c r="G275" s="37">
        <v>0</v>
      </c>
      <c r="H275" s="35">
        <f t="shared" si="14"/>
        <v>20120</v>
      </c>
      <c r="I275" s="36">
        <f t="shared" si="15"/>
        <v>18</v>
      </c>
    </row>
    <row r="276" spans="1:9" s="36" customFormat="1" ht="25.5">
      <c r="A276" s="33" t="s">
        <v>160</v>
      </c>
      <c r="B276" s="34" t="s">
        <v>176</v>
      </c>
      <c r="C276" s="33" t="s">
        <v>36</v>
      </c>
      <c r="D276" s="33" t="s">
        <v>17</v>
      </c>
      <c r="E276" s="33" t="s">
        <v>71</v>
      </c>
      <c r="F276" s="35">
        <v>15120</v>
      </c>
      <c r="G276" s="37">
        <v>0</v>
      </c>
      <c r="H276" s="35">
        <f t="shared" si="14"/>
        <v>15120</v>
      </c>
      <c r="I276" s="36">
        <f t="shared" si="15"/>
        <v>19</v>
      </c>
    </row>
    <row r="277" spans="1:9" s="36" customFormat="1" ht="25.5">
      <c r="A277" s="33" t="s">
        <v>160</v>
      </c>
      <c r="B277" s="34" t="s">
        <v>177</v>
      </c>
      <c r="C277" s="33" t="s">
        <v>28</v>
      </c>
      <c r="D277" s="33" t="s">
        <v>29</v>
      </c>
      <c r="E277" s="33" t="s">
        <v>127</v>
      </c>
      <c r="F277" s="35">
        <v>21680</v>
      </c>
      <c r="G277" s="37">
        <v>0</v>
      </c>
      <c r="H277" s="35">
        <f t="shared" si="14"/>
        <v>21680</v>
      </c>
      <c r="I277" s="36">
        <f t="shared" si="15"/>
        <v>20</v>
      </c>
    </row>
    <row r="278" spans="1:9" s="36" customFormat="1" ht="51">
      <c r="A278" s="33" t="s">
        <v>160</v>
      </c>
      <c r="B278" s="34" t="s">
        <v>177</v>
      </c>
      <c r="C278" s="33" t="s">
        <v>28</v>
      </c>
      <c r="D278" s="33" t="s">
        <v>31</v>
      </c>
      <c r="E278" s="33" t="s">
        <v>32</v>
      </c>
      <c r="F278" s="35">
        <v>18067</v>
      </c>
      <c r="G278" s="37">
        <v>0</v>
      </c>
      <c r="H278" s="35">
        <f t="shared" si="14"/>
        <v>18067</v>
      </c>
      <c r="I278" s="36">
        <f t="shared" si="15"/>
        <v>21</v>
      </c>
    </row>
    <row r="279" spans="1:9" s="36" customFormat="1" ht="25.5">
      <c r="A279" s="33" t="s">
        <v>160</v>
      </c>
      <c r="B279" s="34" t="s">
        <v>177</v>
      </c>
      <c r="C279" s="33" t="s">
        <v>28</v>
      </c>
      <c r="D279" s="33" t="s">
        <v>34</v>
      </c>
      <c r="E279" s="33" t="s">
        <v>133</v>
      </c>
      <c r="F279" s="35">
        <v>14454</v>
      </c>
      <c r="G279" s="37">
        <v>0</v>
      </c>
      <c r="H279" s="35">
        <f t="shared" si="14"/>
        <v>14454</v>
      </c>
      <c r="I279" s="36">
        <f t="shared" si="15"/>
        <v>22</v>
      </c>
    </row>
    <row r="280" spans="1:9" s="36" customFormat="1" ht="25.5">
      <c r="A280" s="33" t="s">
        <v>160</v>
      </c>
      <c r="B280" s="34" t="s">
        <v>177</v>
      </c>
      <c r="C280" s="33" t="s">
        <v>36</v>
      </c>
      <c r="D280" s="33" t="s">
        <v>37</v>
      </c>
      <c r="E280" s="33" t="s">
        <v>38</v>
      </c>
      <c r="F280" s="35">
        <v>18067</v>
      </c>
      <c r="G280" s="37">
        <v>0</v>
      </c>
      <c r="H280" s="35">
        <f t="shared" si="14"/>
        <v>18067</v>
      </c>
      <c r="I280" s="36">
        <f t="shared" si="15"/>
        <v>23</v>
      </c>
    </row>
    <row r="281" spans="1:9" s="36" customFormat="1" ht="25.5">
      <c r="A281" s="33" t="s">
        <v>160</v>
      </c>
      <c r="B281" s="34" t="s">
        <v>178</v>
      </c>
      <c r="C281" s="33" t="s">
        <v>28</v>
      </c>
      <c r="D281" s="33" t="s">
        <v>29</v>
      </c>
      <c r="E281" s="33" t="s">
        <v>127</v>
      </c>
      <c r="F281" s="35">
        <v>19003</v>
      </c>
      <c r="G281" s="37">
        <v>0</v>
      </c>
      <c r="H281" s="35">
        <f t="shared" si="14"/>
        <v>19003</v>
      </c>
      <c r="I281" s="36">
        <f t="shared" si="15"/>
        <v>24</v>
      </c>
    </row>
    <row r="282" spans="1:9" s="36" customFormat="1" ht="51">
      <c r="A282" s="33" t="s">
        <v>160</v>
      </c>
      <c r="B282" s="34" t="s">
        <v>178</v>
      </c>
      <c r="C282" s="33" t="s">
        <v>28</v>
      </c>
      <c r="D282" s="33" t="s">
        <v>31</v>
      </c>
      <c r="E282" s="33" t="s">
        <v>32</v>
      </c>
      <c r="F282" s="35">
        <v>15836</v>
      </c>
      <c r="G282" s="37">
        <v>0</v>
      </c>
      <c r="H282" s="35">
        <f t="shared" si="14"/>
        <v>15836</v>
      </c>
      <c r="I282" s="36">
        <f t="shared" si="15"/>
        <v>25</v>
      </c>
    </row>
    <row r="283" spans="1:9" s="36" customFormat="1" ht="25.5">
      <c r="A283" s="33" t="s">
        <v>160</v>
      </c>
      <c r="B283" s="34" t="s">
        <v>178</v>
      </c>
      <c r="C283" s="33" t="s">
        <v>28</v>
      </c>
      <c r="D283" s="33" t="s">
        <v>34</v>
      </c>
      <c r="E283" s="33" t="s">
        <v>133</v>
      </c>
      <c r="F283" s="35">
        <v>14252</v>
      </c>
      <c r="G283" s="37">
        <v>0</v>
      </c>
      <c r="H283" s="35">
        <f t="shared" si="14"/>
        <v>14252</v>
      </c>
      <c r="I283" s="36">
        <f t="shared" si="15"/>
        <v>26</v>
      </c>
    </row>
    <row r="284" spans="1:9" s="36" customFormat="1" ht="25.5">
      <c r="A284" s="33" t="s">
        <v>160</v>
      </c>
      <c r="B284" s="34" t="s">
        <v>178</v>
      </c>
      <c r="C284" s="33" t="s">
        <v>36</v>
      </c>
      <c r="D284" s="33" t="s">
        <v>37</v>
      </c>
      <c r="E284" s="33" t="s">
        <v>38</v>
      </c>
      <c r="F284" s="35">
        <v>14253</v>
      </c>
      <c r="G284" s="37">
        <v>0</v>
      </c>
      <c r="H284" s="35">
        <f t="shared" si="14"/>
        <v>14253</v>
      </c>
      <c r="I284" s="36">
        <f t="shared" si="15"/>
        <v>27</v>
      </c>
    </row>
    <row r="285" spans="1:9" s="36" customFormat="1" ht="25.5">
      <c r="A285" s="33" t="s">
        <v>160</v>
      </c>
      <c r="B285" s="34" t="s">
        <v>179</v>
      </c>
      <c r="C285" s="33" t="s">
        <v>28</v>
      </c>
      <c r="D285" s="33" t="s">
        <v>29</v>
      </c>
      <c r="E285" s="33" t="s">
        <v>127</v>
      </c>
      <c r="F285" s="35">
        <v>39924</v>
      </c>
      <c r="G285" s="37">
        <v>0</v>
      </c>
      <c r="H285" s="35">
        <f t="shared" si="14"/>
        <v>39924</v>
      </c>
      <c r="I285" s="36">
        <f t="shared" si="15"/>
        <v>28</v>
      </c>
    </row>
    <row r="286" spans="1:9" s="36" customFormat="1" ht="51">
      <c r="A286" s="33" t="s">
        <v>160</v>
      </c>
      <c r="B286" s="34" t="s">
        <v>179</v>
      </c>
      <c r="C286" s="33" t="s">
        <v>28</v>
      </c>
      <c r="D286" s="33" t="s">
        <v>31</v>
      </c>
      <c r="E286" s="33" t="s">
        <v>32</v>
      </c>
      <c r="F286" s="35">
        <v>31603</v>
      </c>
      <c r="G286" s="37">
        <v>0</v>
      </c>
      <c r="H286" s="35">
        <f t="shared" si="14"/>
        <v>31603</v>
      </c>
      <c r="I286" s="36">
        <f t="shared" si="15"/>
        <v>29</v>
      </c>
    </row>
    <row r="287" spans="1:9" s="36" customFormat="1" ht="25.5">
      <c r="A287" s="33" t="s">
        <v>160</v>
      </c>
      <c r="B287" s="34" t="s">
        <v>179</v>
      </c>
      <c r="C287" s="33" t="s">
        <v>28</v>
      </c>
      <c r="D287" s="33" t="s">
        <v>34</v>
      </c>
      <c r="E287" s="33" t="s">
        <v>133</v>
      </c>
      <c r="F287" s="35">
        <v>27443</v>
      </c>
      <c r="G287" s="37">
        <v>0</v>
      </c>
      <c r="H287" s="35">
        <f t="shared" si="14"/>
        <v>27443</v>
      </c>
      <c r="I287" s="36">
        <f t="shared" si="15"/>
        <v>30</v>
      </c>
    </row>
    <row r="288" spans="1:9" s="36" customFormat="1" ht="25.5">
      <c r="A288" s="33" t="s">
        <v>160</v>
      </c>
      <c r="B288" s="34" t="s">
        <v>179</v>
      </c>
      <c r="C288" s="33" t="s">
        <v>36</v>
      </c>
      <c r="D288" s="33" t="s">
        <v>37</v>
      </c>
      <c r="E288" s="33" t="s">
        <v>38</v>
      </c>
      <c r="F288" s="35">
        <v>27443</v>
      </c>
      <c r="G288" s="37">
        <v>0</v>
      </c>
      <c r="H288" s="35">
        <f t="shared" si="14"/>
        <v>27443</v>
      </c>
      <c r="I288" s="36">
        <f t="shared" si="15"/>
        <v>31</v>
      </c>
    </row>
    <row r="289" spans="1:9" s="36" customFormat="1" ht="25.5">
      <c r="A289" s="33" t="s">
        <v>160</v>
      </c>
      <c r="B289" s="34" t="s">
        <v>180</v>
      </c>
      <c r="C289" s="33" t="s">
        <v>28</v>
      </c>
      <c r="D289" s="33" t="s">
        <v>29</v>
      </c>
      <c r="E289" s="33" t="s">
        <v>127</v>
      </c>
      <c r="F289" s="35">
        <v>14459</v>
      </c>
      <c r="G289" s="37">
        <v>0</v>
      </c>
      <c r="H289" s="35">
        <f t="shared" si="14"/>
        <v>14459</v>
      </c>
      <c r="I289" s="36">
        <f t="shared" si="15"/>
        <v>32</v>
      </c>
    </row>
    <row r="290" spans="1:9" s="36" customFormat="1" ht="51">
      <c r="A290" s="33" t="s">
        <v>160</v>
      </c>
      <c r="B290" s="34" t="s">
        <v>180</v>
      </c>
      <c r="C290" s="33" t="s">
        <v>28</v>
      </c>
      <c r="D290" s="33" t="s">
        <v>31</v>
      </c>
      <c r="E290" s="33" t="s">
        <v>32</v>
      </c>
      <c r="F290" s="35">
        <v>12049</v>
      </c>
      <c r="G290" s="37">
        <v>0</v>
      </c>
      <c r="H290" s="35">
        <f t="shared" si="14"/>
        <v>12049</v>
      </c>
      <c r="I290" s="36">
        <f t="shared" si="15"/>
        <v>33</v>
      </c>
    </row>
    <row r="291" spans="1:9" s="36" customFormat="1" ht="25.5">
      <c r="A291" s="33" t="s">
        <v>160</v>
      </c>
      <c r="B291" s="34" t="s">
        <v>180</v>
      </c>
      <c r="C291" s="33" t="s">
        <v>28</v>
      </c>
      <c r="D291" s="33" t="s">
        <v>34</v>
      </c>
      <c r="E291" s="33" t="s">
        <v>133</v>
      </c>
      <c r="F291" s="35">
        <v>10844</v>
      </c>
      <c r="G291" s="37">
        <v>0</v>
      </c>
      <c r="H291" s="35">
        <f t="shared" si="14"/>
        <v>10844</v>
      </c>
      <c r="I291" s="36">
        <f t="shared" si="15"/>
        <v>34</v>
      </c>
    </row>
    <row r="292" spans="1:9" s="36" customFormat="1" ht="25.5">
      <c r="A292" s="33" t="s">
        <v>160</v>
      </c>
      <c r="B292" s="34" t="s">
        <v>180</v>
      </c>
      <c r="C292" s="33" t="s">
        <v>36</v>
      </c>
      <c r="D292" s="33" t="s">
        <v>37</v>
      </c>
      <c r="E292" s="33" t="s">
        <v>38</v>
      </c>
      <c r="F292" s="35">
        <v>10844</v>
      </c>
      <c r="G292" s="37">
        <v>0</v>
      </c>
      <c r="H292" s="35">
        <f t="shared" si="14"/>
        <v>10844</v>
      </c>
      <c r="I292" s="36">
        <f t="shared" si="15"/>
        <v>35</v>
      </c>
    </row>
    <row r="293" spans="1:9" s="36" customFormat="1" ht="25.5">
      <c r="A293" s="33" t="s">
        <v>160</v>
      </c>
      <c r="B293" s="34" t="s">
        <v>181</v>
      </c>
      <c r="C293" s="33" t="s">
        <v>28</v>
      </c>
      <c r="D293" s="33" t="s">
        <v>29</v>
      </c>
      <c r="E293" s="33" t="s">
        <v>127</v>
      </c>
      <c r="F293" s="35">
        <v>42683</v>
      </c>
      <c r="G293" s="37">
        <v>0</v>
      </c>
      <c r="H293" s="35">
        <f t="shared" si="14"/>
        <v>42683</v>
      </c>
      <c r="I293" s="36">
        <f t="shared" si="15"/>
        <v>36</v>
      </c>
    </row>
    <row r="294" spans="1:9" s="36" customFormat="1" ht="51">
      <c r="A294" s="33" t="s">
        <v>160</v>
      </c>
      <c r="B294" s="34" t="s">
        <v>181</v>
      </c>
      <c r="C294" s="33" t="s">
        <v>28</v>
      </c>
      <c r="D294" s="33" t="s">
        <v>31</v>
      </c>
      <c r="E294" s="33" t="s">
        <v>32</v>
      </c>
      <c r="F294" s="35">
        <v>35569</v>
      </c>
      <c r="G294" s="37">
        <v>0</v>
      </c>
      <c r="H294" s="35">
        <f t="shared" si="14"/>
        <v>35569</v>
      </c>
      <c r="I294" s="36">
        <f t="shared" si="15"/>
        <v>37</v>
      </c>
    </row>
    <row r="295" spans="1:9" s="36" customFormat="1" ht="25.5">
      <c r="A295" s="33" t="s">
        <v>160</v>
      </c>
      <c r="B295" s="34" t="s">
        <v>181</v>
      </c>
      <c r="C295" s="33" t="s">
        <v>28</v>
      </c>
      <c r="D295" s="33" t="s">
        <v>34</v>
      </c>
      <c r="E295" s="33" t="s">
        <v>133</v>
      </c>
      <c r="F295" s="35">
        <v>32012</v>
      </c>
      <c r="G295" s="37">
        <v>0</v>
      </c>
      <c r="H295" s="35">
        <f t="shared" si="14"/>
        <v>32012</v>
      </c>
      <c r="I295" s="36">
        <f t="shared" si="15"/>
        <v>38</v>
      </c>
    </row>
    <row r="296" spans="1:9" s="36" customFormat="1" ht="25.5">
      <c r="A296" s="33" t="s">
        <v>160</v>
      </c>
      <c r="B296" s="34" t="s">
        <v>181</v>
      </c>
      <c r="C296" s="33" t="s">
        <v>36</v>
      </c>
      <c r="D296" s="33" t="s">
        <v>37</v>
      </c>
      <c r="E296" s="33" t="s">
        <v>38</v>
      </c>
      <c r="F296" s="35">
        <v>32012</v>
      </c>
      <c r="G296" s="37">
        <v>0</v>
      </c>
      <c r="H296" s="35">
        <f t="shared" si="14"/>
        <v>32012</v>
      </c>
      <c r="I296" s="36">
        <f t="shared" si="15"/>
        <v>39</v>
      </c>
    </row>
    <row r="297" spans="1:9" s="36" customFormat="1" ht="25.5">
      <c r="A297" s="33" t="s">
        <v>160</v>
      </c>
      <c r="B297" s="34" t="s">
        <v>182</v>
      </c>
      <c r="C297" s="33" t="s">
        <v>28</v>
      </c>
      <c r="D297" s="33" t="s">
        <v>29</v>
      </c>
      <c r="E297" s="33" t="s">
        <v>127</v>
      </c>
      <c r="F297" s="35">
        <v>25547</v>
      </c>
      <c r="G297" s="37">
        <v>0</v>
      </c>
      <c r="H297" s="35">
        <f t="shared" si="14"/>
        <v>25547</v>
      </c>
      <c r="I297" s="36">
        <f t="shared" si="15"/>
        <v>40</v>
      </c>
    </row>
    <row r="298" spans="1:9" s="36" customFormat="1" ht="51">
      <c r="A298" s="33" t="s">
        <v>160</v>
      </c>
      <c r="B298" s="34" t="s">
        <v>182</v>
      </c>
      <c r="C298" s="33" t="s">
        <v>28</v>
      </c>
      <c r="D298" s="33" t="s">
        <v>31</v>
      </c>
      <c r="E298" s="33" t="s">
        <v>32</v>
      </c>
      <c r="F298" s="35">
        <v>22956</v>
      </c>
      <c r="G298" s="37">
        <v>0</v>
      </c>
      <c r="H298" s="35">
        <f t="shared" si="14"/>
        <v>22956</v>
      </c>
      <c r="I298" s="36">
        <f t="shared" si="15"/>
        <v>41</v>
      </c>
    </row>
    <row r="299" spans="1:9" s="36" customFormat="1" ht="25.5">
      <c r="A299" s="33" t="s">
        <v>160</v>
      </c>
      <c r="B299" s="34" t="s">
        <v>182</v>
      </c>
      <c r="C299" s="33" t="s">
        <v>28</v>
      </c>
      <c r="D299" s="33" t="s">
        <v>34</v>
      </c>
      <c r="E299" s="33" t="s">
        <v>133</v>
      </c>
      <c r="F299" s="35">
        <v>21660</v>
      </c>
      <c r="G299" s="37">
        <v>0</v>
      </c>
      <c r="H299" s="35">
        <f t="shared" si="14"/>
        <v>21660</v>
      </c>
      <c r="I299" s="36">
        <f t="shared" si="15"/>
        <v>42</v>
      </c>
    </row>
    <row r="300" spans="1:9" s="36" customFormat="1" ht="25.5">
      <c r="A300" s="33" t="s">
        <v>160</v>
      </c>
      <c r="B300" s="34" t="s">
        <v>182</v>
      </c>
      <c r="C300" s="33" t="s">
        <v>36</v>
      </c>
      <c r="D300" s="33" t="s">
        <v>37</v>
      </c>
      <c r="E300" s="33" t="s">
        <v>38</v>
      </c>
      <c r="F300" s="35">
        <v>21660</v>
      </c>
      <c r="G300" s="37">
        <v>0</v>
      </c>
      <c r="H300" s="35">
        <f t="shared" si="14"/>
        <v>21660</v>
      </c>
      <c r="I300" s="36">
        <f t="shared" si="15"/>
        <v>43</v>
      </c>
    </row>
    <row r="301" spans="1:8" s="36" customFormat="1" ht="26.25" customHeight="1">
      <c r="A301" s="52" t="s">
        <v>160</v>
      </c>
      <c r="B301" s="53"/>
      <c r="C301" s="53"/>
      <c r="D301" s="53" t="e">
        <v>#N/A</v>
      </c>
      <c r="E301" s="54" t="e">
        <v>#N/A</v>
      </c>
      <c r="F301" s="38">
        <f>SUM(F258:F300)</f>
        <v>1008000</v>
      </c>
      <c r="G301" s="39">
        <v>0</v>
      </c>
      <c r="H301" s="38">
        <f>SUM(H258:H300)</f>
        <v>1008000</v>
      </c>
    </row>
    <row r="302" spans="1:9" s="36" customFormat="1" ht="25.5">
      <c r="A302" s="33" t="s">
        <v>183</v>
      </c>
      <c r="B302" s="34" t="s">
        <v>184</v>
      </c>
      <c r="C302" s="33" t="s">
        <v>12</v>
      </c>
      <c r="D302" s="33" t="s">
        <v>117</v>
      </c>
      <c r="E302" s="33" t="s">
        <v>154</v>
      </c>
      <c r="F302" s="35">
        <v>96000</v>
      </c>
      <c r="G302" s="37">
        <v>0</v>
      </c>
      <c r="H302" s="35">
        <v>96000</v>
      </c>
      <c r="I302" s="36">
        <v>1</v>
      </c>
    </row>
    <row r="303" spans="1:9" s="36" customFormat="1" ht="25.5">
      <c r="A303" s="33" t="s">
        <v>183</v>
      </c>
      <c r="B303" s="34" t="s">
        <v>184</v>
      </c>
      <c r="C303" s="33" t="s">
        <v>12</v>
      </c>
      <c r="D303" s="33" t="s">
        <v>117</v>
      </c>
      <c r="E303" s="33" t="s">
        <v>124</v>
      </c>
      <c r="F303" s="35">
        <v>24000</v>
      </c>
      <c r="G303" s="37">
        <v>0</v>
      </c>
      <c r="H303" s="35">
        <v>24000</v>
      </c>
      <c r="I303" s="36">
        <f>+I302+1</f>
        <v>2</v>
      </c>
    </row>
    <row r="304" spans="1:9" s="36" customFormat="1" ht="25.5">
      <c r="A304" s="33" t="s">
        <v>183</v>
      </c>
      <c r="B304" s="34" t="s">
        <v>185</v>
      </c>
      <c r="C304" s="33" t="s">
        <v>16</v>
      </c>
      <c r="D304" s="33" t="s">
        <v>17</v>
      </c>
      <c r="E304" s="33" t="s">
        <v>18</v>
      </c>
      <c r="F304" s="35">
        <v>29500</v>
      </c>
      <c r="G304" s="37">
        <v>0</v>
      </c>
      <c r="H304" s="35">
        <v>29500</v>
      </c>
      <c r="I304" s="36">
        <f aca="true" t="shared" si="16" ref="I304:I328">+I303+1</f>
        <v>3</v>
      </c>
    </row>
    <row r="305" spans="1:9" s="36" customFormat="1" ht="38.25">
      <c r="A305" s="33" t="s">
        <v>183</v>
      </c>
      <c r="B305" s="34" t="s">
        <v>186</v>
      </c>
      <c r="C305" s="33" t="s">
        <v>16</v>
      </c>
      <c r="D305" s="33" t="s">
        <v>118</v>
      </c>
      <c r="E305" s="33" t="s">
        <v>125</v>
      </c>
      <c r="F305" s="35">
        <v>48467</v>
      </c>
      <c r="G305" s="35">
        <v>11000</v>
      </c>
      <c r="H305" s="35">
        <v>59467</v>
      </c>
      <c r="I305" s="36">
        <f t="shared" si="16"/>
        <v>4</v>
      </c>
    </row>
    <row r="306" spans="1:9" s="36" customFormat="1" ht="51">
      <c r="A306" s="33" t="s">
        <v>183</v>
      </c>
      <c r="B306" s="34" t="s">
        <v>186</v>
      </c>
      <c r="C306" s="33" t="s">
        <v>21</v>
      </c>
      <c r="D306" s="33" t="s">
        <v>119</v>
      </c>
      <c r="E306" s="33" t="s">
        <v>126</v>
      </c>
      <c r="F306" s="35">
        <v>48400</v>
      </c>
      <c r="G306" s="35">
        <v>11000</v>
      </c>
      <c r="H306" s="35">
        <v>59400</v>
      </c>
      <c r="I306" s="36">
        <f t="shared" si="16"/>
        <v>5</v>
      </c>
    </row>
    <row r="307" spans="1:9" s="36" customFormat="1" ht="38.25">
      <c r="A307" s="33" t="s">
        <v>183</v>
      </c>
      <c r="B307" s="34" t="s">
        <v>187</v>
      </c>
      <c r="C307" s="33" t="s">
        <v>16</v>
      </c>
      <c r="D307" s="33" t="s">
        <v>118</v>
      </c>
      <c r="E307" s="33" t="s">
        <v>125</v>
      </c>
      <c r="F307" s="35">
        <v>17140</v>
      </c>
      <c r="G307" s="37">
        <v>0</v>
      </c>
      <c r="H307" s="35">
        <v>17140</v>
      </c>
      <c r="I307" s="36">
        <f t="shared" si="16"/>
        <v>6</v>
      </c>
    </row>
    <row r="308" spans="1:9" s="36" customFormat="1" ht="51">
      <c r="A308" s="33" t="s">
        <v>183</v>
      </c>
      <c r="B308" s="34" t="s">
        <v>187</v>
      </c>
      <c r="C308" s="33" t="s">
        <v>21</v>
      </c>
      <c r="D308" s="33" t="s">
        <v>119</v>
      </c>
      <c r="E308" s="33" t="s">
        <v>126</v>
      </c>
      <c r="F308" s="35">
        <v>17752</v>
      </c>
      <c r="G308" s="37">
        <v>0</v>
      </c>
      <c r="H308" s="35">
        <v>17752</v>
      </c>
      <c r="I308" s="36">
        <f t="shared" si="16"/>
        <v>7</v>
      </c>
    </row>
    <row r="309" spans="1:9" s="36" customFormat="1" ht="38.25">
      <c r="A309" s="33" t="s">
        <v>183</v>
      </c>
      <c r="B309" s="34" t="s">
        <v>188</v>
      </c>
      <c r="C309" s="33" t="s">
        <v>16</v>
      </c>
      <c r="D309" s="33" t="s">
        <v>118</v>
      </c>
      <c r="E309" s="33" t="s">
        <v>125</v>
      </c>
      <c r="F309" s="35">
        <v>27000</v>
      </c>
      <c r="G309" s="37">
        <v>0</v>
      </c>
      <c r="H309" s="35">
        <v>27000</v>
      </c>
      <c r="I309" s="36">
        <f t="shared" si="16"/>
        <v>8</v>
      </c>
    </row>
    <row r="310" spans="1:9" s="36" customFormat="1" ht="51">
      <c r="A310" s="33" t="s">
        <v>183</v>
      </c>
      <c r="B310" s="34" t="s">
        <v>188</v>
      </c>
      <c r="C310" s="33" t="s">
        <v>21</v>
      </c>
      <c r="D310" s="33" t="s">
        <v>119</v>
      </c>
      <c r="E310" s="33" t="s">
        <v>126</v>
      </c>
      <c r="F310" s="35">
        <v>18741</v>
      </c>
      <c r="G310" s="35">
        <v>11000</v>
      </c>
      <c r="H310" s="35">
        <v>29741</v>
      </c>
      <c r="I310" s="36">
        <f t="shared" si="16"/>
        <v>9</v>
      </c>
    </row>
    <row r="311" spans="1:9" s="36" customFormat="1" ht="25.5">
      <c r="A311" s="33" t="s">
        <v>183</v>
      </c>
      <c r="B311" s="34" t="s">
        <v>189</v>
      </c>
      <c r="C311" s="33" t="s">
        <v>28</v>
      </c>
      <c r="D311" s="33" t="s">
        <v>17</v>
      </c>
      <c r="E311" s="33" t="s">
        <v>43</v>
      </c>
      <c r="F311" s="35">
        <v>10000</v>
      </c>
      <c r="G311" s="35">
        <v>5000</v>
      </c>
      <c r="H311" s="35">
        <v>15000</v>
      </c>
      <c r="I311" s="36">
        <f t="shared" si="16"/>
        <v>10</v>
      </c>
    </row>
    <row r="312" spans="1:9" s="36" customFormat="1" ht="25.5">
      <c r="A312" s="33" t="s">
        <v>183</v>
      </c>
      <c r="B312" s="34" t="s">
        <v>189</v>
      </c>
      <c r="C312" s="33" t="s">
        <v>28</v>
      </c>
      <c r="D312" s="33" t="s">
        <v>29</v>
      </c>
      <c r="E312" s="33" t="s">
        <v>127</v>
      </c>
      <c r="F312" s="35">
        <v>15700</v>
      </c>
      <c r="G312" s="35">
        <v>55000</v>
      </c>
      <c r="H312" s="35">
        <v>70700</v>
      </c>
      <c r="I312" s="36">
        <f t="shared" si="16"/>
        <v>11</v>
      </c>
    </row>
    <row r="313" spans="1:9" s="36" customFormat="1" ht="51">
      <c r="A313" s="33" t="s">
        <v>183</v>
      </c>
      <c r="B313" s="34" t="s">
        <v>189</v>
      </c>
      <c r="C313" s="33" t="s">
        <v>28</v>
      </c>
      <c r="D313" s="33" t="s">
        <v>31</v>
      </c>
      <c r="E313" s="33" t="s">
        <v>32</v>
      </c>
      <c r="F313" s="35">
        <v>30000</v>
      </c>
      <c r="G313" s="35">
        <v>15000</v>
      </c>
      <c r="H313" s="35">
        <v>45000</v>
      </c>
      <c r="I313" s="36">
        <f t="shared" si="16"/>
        <v>12</v>
      </c>
    </row>
    <row r="314" spans="1:9" s="36" customFormat="1" ht="25.5">
      <c r="A314" s="33" t="s">
        <v>183</v>
      </c>
      <c r="B314" s="34" t="s">
        <v>189</v>
      </c>
      <c r="C314" s="33" t="s">
        <v>28</v>
      </c>
      <c r="D314" s="33" t="s">
        <v>120</v>
      </c>
      <c r="E314" s="33" t="s">
        <v>128</v>
      </c>
      <c r="F314" s="35">
        <v>11349</v>
      </c>
      <c r="G314" s="35">
        <v>34500</v>
      </c>
      <c r="H314" s="35">
        <v>45849</v>
      </c>
      <c r="I314" s="36">
        <f t="shared" si="16"/>
        <v>13</v>
      </c>
    </row>
    <row r="315" spans="1:9" s="36" customFormat="1" ht="25.5">
      <c r="A315" s="33" t="s">
        <v>183</v>
      </c>
      <c r="B315" s="34" t="s">
        <v>189</v>
      </c>
      <c r="C315" s="33" t="s">
        <v>28</v>
      </c>
      <c r="D315" s="33" t="s">
        <v>34</v>
      </c>
      <c r="E315" s="33" t="s">
        <v>133</v>
      </c>
      <c r="F315" s="35">
        <v>11000</v>
      </c>
      <c r="G315" s="35">
        <v>54000</v>
      </c>
      <c r="H315" s="35">
        <v>65000</v>
      </c>
      <c r="I315" s="36">
        <f t="shared" si="16"/>
        <v>14</v>
      </c>
    </row>
    <row r="316" spans="1:9" s="36" customFormat="1" ht="25.5">
      <c r="A316" s="33" t="s">
        <v>183</v>
      </c>
      <c r="B316" s="34" t="s">
        <v>189</v>
      </c>
      <c r="C316" s="33" t="s">
        <v>28</v>
      </c>
      <c r="D316" s="33" t="s">
        <v>190</v>
      </c>
      <c r="E316" s="33" t="s">
        <v>191</v>
      </c>
      <c r="F316" s="35">
        <v>15000</v>
      </c>
      <c r="G316" s="37">
        <v>0</v>
      </c>
      <c r="H316" s="35">
        <v>15000</v>
      </c>
      <c r="I316" s="36">
        <f t="shared" si="16"/>
        <v>15</v>
      </c>
    </row>
    <row r="317" spans="1:9" s="36" customFormat="1" ht="25.5">
      <c r="A317" s="33" t="s">
        <v>183</v>
      </c>
      <c r="B317" s="34" t="s">
        <v>189</v>
      </c>
      <c r="C317" s="33" t="s">
        <v>36</v>
      </c>
      <c r="D317" s="33" t="s">
        <v>17</v>
      </c>
      <c r="E317" s="33" t="s">
        <v>71</v>
      </c>
      <c r="F317" s="35">
        <v>10000</v>
      </c>
      <c r="G317" s="37">
        <v>0</v>
      </c>
      <c r="H317" s="35">
        <v>10000</v>
      </c>
      <c r="I317" s="36">
        <f t="shared" si="16"/>
        <v>16</v>
      </c>
    </row>
    <row r="318" spans="1:9" s="36" customFormat="1" ht="25.5">
      <c r="A318" s="33" t="s">
        <v>183</v>
      </c>
      <c r="B318" s="34" t="s">
        <v>192</v>
      </c>
      <c r="C318" s="33" t="s">
        <v>36</v>
      </c>
      <c r="D318" s="33" t="s">
        <v>193</v>
      </c>
      <c r="E318" s="33" t="s">
        <v>194</v>
      </c>
      <c r="F318" s="35">
        <v>19083</v>
      </c>
      <c r="G318" s="37">
        <v>0</v>
      </c>
      <c r="H318" s="35">
        <v>19083</v>
      </c>
      <c r="I318" s="36">
        <f t="shared" si="16"/>
        <v>17</v>
      </c>
    </row>
    <row r="319" spans="1:9" s="36" customFormat="1" ht="25.5">
      <c r="A319" s="33" t="s">
        <v>183</v>
      </c>
      <c r="B319" s="34" t="s">
        <v>192</v>
      </c>
      <c r="C319" s="33" t="s">
        <v>36</v>
      </c>
      <c r="D319" s="33" t="s">
        <v>37</v>
      </c>
      <c r="E319" s="33" t="s">
        <v>38</v>
      </c>
      <c r="F319" s="35">
        <v>10633</v>
      </c>
      <c r="G319" s="35">
        <v>41450</v>
      </c>
      <c r="H319" s="35">
        <v>52083</v>
      </c>
      <c r="I319" s="36">
        <f t="shared" si="16"/>
        <v>18</v>
      </c>
    </row>
    <row r="320" spans="1:9" s="36" customFormat="1" ht="25.5">
      <c r="A320" s="33" t="s">
        <v>183</v>
      </c>
      <c r="B320" s="34" t="s">
        <v>195</v>
      </c>
      <c r="C320" s="33" t="s">
        <v>28</v>
      </c>
      <c r="D320" s="33" t="s">
        <v>29</v>
      </c>
      <c r="E320" s="33" t="s">
        <v>127</v>
      </c>
      <c r="F320" s="35">
        <v>70650</v>
      </c>
      <c r="G320" s="35">
        <v>53650</v>
      </c>
      <c r="H320" s="35">
        <v>124300</v>
      </c>
      <c r="I320" s="36">
        <f t="shared" si="16"/>
        <v>19</v>
      </c>
    </row>
    <row r="321" spans="1:9" s="36" customFormat="1" ht="51">
      <c r="A321" s="33" t="s">
        <v>183</v>
      </c>
      <c r="B321" s="34" t="s">
        <v>195</v>
      </c>
      <c r="C321" s="33" t="s">
        <v>28</v>
      </c>
      <c r="D321" s="33" t="s">
        <v>31</v>
      </c>
      <c r="E321" s="33" t="s">
        <v>32</v>
      </c>
      <c r="F321" s="35">
        <v>60040</v>
      </c>
      <c r="G321" s="37">
        <v>0</v>
      </c>
      <c r="H321" s="35">
        <v>60040</v>
      </c>
      <c r="I321" s="36">
        <f t="shared" si="16"/>
        <v>20</v>
      </c>
    </row>
    <row r="322" spans="1:9" s="36" customFormat="1" ht="25.5">
      <c r="A322" s="33" t="s">
        <v>183</v>
      </c>
      <c r="B322" s="34" t="s">
        <v>195</v>
      </c>
      <c r="C322" s="33" t="s">
        <v>28</v>
      </c>
      <c r="D322" s="33" t="s">
        <v>17</v>
      </c>
      <c r="E322" s="33" t="s">
        <v>43</v>
      </c>
      <c r="F322" s="35">
        <v>13280</v>
      </c>
      <c r="G322" s="37">
        <v>0</v>
      </c>
      <c r="H322" s="35">
        <v>13280</v>
      </c>
      <c r="I322" s="36">
        <f t="shared" si="16"/>
        <v>21</v>
      </c>
    </row>
    <row r="323" spans="1:9" s="36" customFormat="1" ht="25.5">
      <c r="A323" s="33" t="s">
        <v>183</v>
      </c>
      <c r="B323" s="34" t="s">
        <v>195</v>
      </c>
      <c r="C323" s="33" t="s">
        <v>28</v>
      </c>
      <c r="D323" s="33" t="s">
        <v>120</v>
      </c>
      <c r="E323" s="33" t="s">
        <v>128</v>
      </c>
      <c r="F323" s="35">
        <v>25000</v>
      </c>
      <c r="G323" s="35">
        <v>28200</v>
      </c>
      <c r="H323" s="35">
        <v>53200</v>
      </c>
      <c r="I323" s="36">
        <f t="shared" si="16"/>
        <v>22</v>
      </c>
    </row>
    <row r="324" spans="1:9" s="36" customFormat="1" ht="25.5">
      <c r="A324" s="33" t="s">
        <v>183</v>
      </c>
      <c r="B324" s="34" t="s">
        <v>195</v>
      </c>
      <c r="C324" s="33" t="s">
        <v>28</v>
      </c>
      <c r="D324" s="33" t="s">
        <v>34</v>
      </c>
      <c r="E324" s="33" t="s">
        <v>133</v>
      </c>
      <c r="F324" s="35">
        <v>12780</v>
      </c>
      <c r="G324" s="35">
        <v>88500</v>
      </c>
      <c r="H324" s="35">
        <v>101280</v>
      </c>
      <c r="I324" s="36">
        <f t="shared" si="16"/>
        <v>23</v>
      </c>
    </row>
    <row r="325" spans="1:9" s="36" customFormat="1" ht="25.5">
      <c r="A325" s="33" t="s">
        <v>183</v>
      </c>
      <c r="B325" s="34" t="s">
        <v>195</v>
      </c>
      <c r="C325" s="33" t="s">
        <v>28</v>
      </c>
      <c r="D325" s="33" t="s">
        <v>190</v>
      </c>
      <c r="E325" s="33" t="s">
        <v>191</v>
      </c>
      <c r="F325" s="35">
        <v>50541</v>
      </c>
      <c r="G325" s="37">
        <v>0</v>
      </c>
      <c r="H325" s="35">
        <v>50541</v>
      </c>
      <c r="I325" s="36">
        <f t="shared" si="16"/>
        <v>24</v>
      </c>
    </row>
    <row r="326" spans="1:9" s="36" customFormat="1" ht="25.5">
      <c r="A326" s="33" t="s">
        <v>183</v>
      </c>
      <c r="B326" s="34" t="s">
        <v>195</v>
      </c>
      <c r="C326" s="33" t="s">
        <v>28</v>
      </c>
      <c r="D326" s="33" t="s">
        <v>196</v>
      </c>
      <c r="E326" s="33" t="s">
        <v>197</v>
      </c>
      <c r="F326" s="35">
        <v>25494</v>
      </c>
      <c r="G326" s="37">
        <v>0</v>
      </c>
      <c r="H326" s="35">
        <v>25494</v>
      </c>
      <c r="I326" s="36">
        <f t="shared" si="16"/>
        <v>25</v>
      </c>
    </row>
    <row r="327" spans="1:9" s="36" customFormat="1" ht="25.5">
      <c r="A327" s="33" t="s">
        <v>183</v>
      </c>
      <c r="B327" s="34" t="s">
        <v>195</v>
      </c>
      <c r="C327" s="33" t="s">
        <v>36</v>
      </c>
      <c r="D327" s="33" t="s">
        <v>17</v>
      </c>
      <c r="E327" s="33" t="s">
        <v>71</v>
      </c>
      <c r="F327" s="35">
        <v>5280</v>
      </c>
      <c r="G327" s="37">
        <v>0</v>
      </c>
      <c r="H327" s="35">
        <v>5280</v>
      </c>
      <c r="I327" s="36">
        <f t="shared" si="16"/>
        <v>26</v>
      </c>
    </row>
    <row r="328" spans="1:9" s="36" customFormat="1" ht="25.5">
      <c r="A328" s="33" t="s">
        <v>183</v>
      </c>
      <c r="B328" s="34" t="s">
        <v>195</v>
      </c>
      <c r="C328" s="33" t="s">
        <v>36</v>
      </c>
      <c r="D328" s="33" t="s">
        <v>37</v>
      </c>
      <c r="E328" s="33" t="s">
        <v>38</v>
      </c>
      <c r="F328" s="35">
        <v>51170</v>
      </c>
      <c r="G328" s="35">
        <v>17700</v>
      </c>
      <c r="H328" s="35">
        <v>68870</v>
      </c>
      <c r="I328" s="36">
        <f t="shared" si="16"/>
        <v>27</v>
      </c>
    </row>
    <row r="329" spans="1:8" s="41" customFormat="1" ht="21.75" customHeight="1">
      <c r="A329" s="55" t="s">
        <v>183</v>
      </c>
      <c r="B329" s="55"/>
      <c r="C329" s="55"/>
      <c r="D329" s="55"/>
      <c r="E329" s="55" t="e">
        <v>#N/A</v>
      </c>
      <c r="F329" s="40">
        <f>SUM(F302:F328)</f>
        <v>774000</v>
      </c>
      <c r="G329" s="40">
        <f>SUM(G302:G328)</f>
        <v>426000</v>
      </c>
      <c r="H329" s="40">
        <f>SUM(H302:H328)</f>
        <v>1200000</v>
      </c>
    </row>
    <row r="330" spans="1:10" s="7" customFormat="1" ht="24.95" customHeight="1">
      <c r="A330" s="49" t="s">
        <v>115</v>
      </c>
      <c r="B330" s="50"/>
      <c r="C330" s="50" t="s">
        <v>116</v>
      </c>
      <c r="D330" s="50" t="s">
        <v>116</v>
      </c>
      <c r="E330" s="51" t="e">
        <v>#N/A</v>
      </c>
      <c r="F330" s="19">
        <f>F36+F63+F80+F134+F200+F240+F257+F301+F329</f>
        <v>12452205</v>
      </c>
      <c r="G330" s="19">
        <f>G36+G63+G80+G134+G200+G240+G257+G301+G329</f>
        <v>4273326</v>
      </c>
      <c r="H330" s="19">
        <f>H36+H63+H80+H134+H200+H240+H257+H301+H329</f>
        <v>16725531</v>
      </c>
      <c r="J330" s="5"/>
    </row>
  </sheetData>
  <mergeCells count="19">
    <mergeCell ref="A63:E63"/>
    <mergeCell ref="A1:H1"/>
    <mergeCell ref="A2:H2"/>
    <mergeCell ref="A3:A4"/>
    <mergeCell ref="B3:B4"/>
    <mergeCell ref="F3:G3"/>
    <mergeCell ref="H3:H4"/>
    <mergeCell ref="C3:C4"/>
    <mergeCell ref="D3:D4"/>
    <mergeCell ref="E3:E4"/>
    <mergeCell ref="A36:E36"/>
    <mergeCell ref="A80:E80"/>
    <mergeCell ref="A134:E134"/>
    <mergeCell ref="A200:E200"/>
    <mergeCell ref="A240:E240"/>
    <mergeCell ref="A330:E330"/>
    <mergeCell ref="A257:E257"/>
    <mergeCell ref="A301:E301"/>
    <mergeCell ref="A329:E329"/>
  </mergeCells>
  <printOptions/>
  <pageMargins left="1.1811023622047245" right="0.1968503937007874" top="0.7480314960629921" bottom="0.5905511811023623" header="0.31496062992125984" footer="0.31496062992125984"/>
  <pageSetup fitToHeight="0" horizontalDpi="600" verticalDpi="600" orientation="landscape" paperSize="9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 topLeftCell="A1">
      <selection activeCell="B2" sqref="B2:D2"/>
    </sheetView>
  </sheetViews>
  <sheetFormatPr defaultColWidth="11.421875" defaultRowHeight="15"/>
  <cols>
    <col min="1" max="1" width="8.8515625" style="23" customWidth="1"/>
    <col min="2" max="2" width="26.8515625" style="23" customWidth="1"/>
    <col min="3" max="3" width="40.57421875" style="23" customWidth="1"/>
    <col min="4" max="4" width="17.140625" style="23" customWidth="1"/>
    <col min="5" max="5" width="11.421875" style="23" customWidth="1"/>
    <col min="6" max="6" width="13.140625" style="23" bestFit="1" customWidth="1"/>
    <col min="7" max="16384" width="11.421875" style="23" customWidth="1"/>
  </cols>
  <sheetData>
    <row r="1" spans="2:4" ht="18.75">
      <c r="B1" s="66" t="s">
        <v>199</v>
      </c>
      <c r="C1" s="66"/>
      <c r="D1" s="66"/>
    </row>
    <row r="2" spans="2:4" ht="15">
      <c r="B2" s="67"/>
      <c r="C2" s="67"/>
      <c r="D2" s="67"/>
    </row>
    <row r="3" spans="2:4" ht="15">
      <c r="B3" s="24" t="s">
        <v>145</v>
      </c>
      <c r="C3" s="25"/>
      <c r="D3" s="25"/>
    </row>
    <row r="4" spans="2:4" ht="15">
      <c r="B4" s="24" t="s">
        <v>146</v>
      </c>
      <c r="C4" s="25"/>
      <c r="D4" s="25"/>
    </row>
    <row r="5" spans="2:4" ht="33">
      <c r="B5" s="26" t="s">
        <v>147</v>
      </c>
      <c r="C5" s="26" t="s">
        <v>148</v>
      </c>
      <c r="D5" s="27" t="s">
        <v>149</v>
      </c>
    </row>
    <row r="6" spans="2:4" ht="15">
      <c r="B6" s="28" t="s">
        <v>150</v>
      </c>
      <c r="C6" s="29" t="s">
        <v>151</v>
      </c>
      <c r="D6" s="43">
        <v>16725531</v>
      </c>
    </row>
    <row r="7" spans="2:4" ht="3" customHeight="1">
      <c r="B7" s="30"/>
      <c r="C7" s="30"/>
      <c r="D7" s="44"/>
    </row>
    <row r="8" spans="2:4" ht="15">
      <c r="B8" s="68" t="s">
        <v>7</v>
      </c>
      <c r="C8" s="69"/>
      <c r="D8" s="45">
        <f>+D6</f>
        <v>16725531</v>
      </c>
    </row>
    <row r="9" spans="2:4" ht="15">
      <c r="B9" s="31"/>
      <c r="C9" s="31"/>
      <c r="D9" s="31"/>
    </row>
    <row r="10" spans="2:4" ht="15">
      <c r="B10" s="32"/>
      <c r="C10" s="32"/>
      <c r="D10" s="32"/>
    </row>
    <row r="11" spans="2:6" ht="15">
      <c r="B11" s="32"/>
      <c r="C11" s="32"/>
      <c r="D11" s="32"/>
      <c r="F11" s="42"/>
    </row>
    <row r="12" spans="2:6" ht="15">
      <c r="B12" s="32"/>
      <c r="C12" s="32"/>
      <c r="D12" s="32"/>
      <c r="F12" s="42"/>
    </row>
    <row r="13" spans="2:6" ht="15">
      <c r="B13" s="32"/>
      <c r="C13" s="32"/>
      <c r="D13" s="32"/>
      <c r="F13" s="42"/>
    </row>
    <row r="14" spans="2:4" ht="15">
      <c r="B14" s="32"/>
      <c r="C14" s="32"/>
      <c r="D14" s="32"/>
    </row>
    <row r="15" spans="2:4" ht="15">
      <c r="B15" s="32"/>
      <c r="C15" s="32"/>
      <c r="D15" s="32"/>
    </row>
    <row r="16" spans="2:4" ht="15">
      <c r="B16" s="32"/>
      <c r="C16" s="32"/>
      <c r="D16" s="32"/>
    </row>
    <row r="17" spans="2:4" ht="15">
      <c r="B17" s="32"/>
      <c r="C17" s="32"/>
      <c r="D17" s="32"/>
    </row>
    <row r="18" spans="2:4" ht="15">
      <c r="B18" s="32"/>
      <c r="C18" s="32"/>
      <c r="D18" s="32"/>
    </row>
    <row r="19" spans="2:4" ht="15">
      <c r="B19" s="32"/>
      <c r="C19" s="32"/>
      <c r="D19" s="32"/>
    </row>
    <row r="20" spans="2:4" ht="15">
      <c r="B20" s="32"/>
      <c r="C20" s="32"/>
      <c r="D20" s="32"/>
    </row>
    <row r="21" spans="2:4" ht="15">
      <c r="B21" s="32"/>
      <c r="C21" s="32"/>
      <c r="D21" s="32"/>
    </row>
  </sheetData>
  <mergeCells count="3">
    <mergeCell ref="B1:D1"/>
    <mergeCell ref="B2:D2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 topLeftCell="A1">
      <selection activeCell="B21" sqref="B21"/>
    </sheetView>
  </sheetViews>
  <sheetFormatPr defaultColWidth="11.421875" defaultRowHeight="15"/>
  <cols>
    <col min="1" max="1" width="130.421875" style="0" bestFit="1" customWidth="1"/>
    <col min="2" max="2" width="74.140625" style="0" customWidth="1"/>
  </cols>
  <sheetData>
    <row r="2" ht="15">
      <c r="A2" t="s">
        <v>5</v>
      </c>
    </row>
    <row r="3" spans="1:2" ht="15">
      <c r="A3" t="s">
        <v>13</v>
      </c>
      <c r="B3" t="s">
        <v>123</v>
      </c>
    </row>
    <row r="4" spans="1:2" ht="30">
      <c r="A4" t="s">
        <v>14</v>
      </c>
      <c r="B4" s="9" t="s">
        <v>124</v>
      </c>
    </row>
    <row r="5" spans="1:2" ht="15">
      <c r="A5" t="s">
        <v>18</v>
      </c>
      <c r="B5" t="s">
        <v>18</v>
      </c>
    </row>
    <row r="6" spans="1:2" ht="45">
      <c r="A6" t="s">
        <v>20</v>
      </c>
      <c r="B6" s="9" t="s">
        <v>125</v>
      </c>
    </row>
    <row r="7" spans="1:2" ht="30">
      <c r="A7" t="s">
        <v>22</v>
      </c>
      <c r="B7" s="9" t="s">
        <v>126</v>
      </c>
    </row>
    <row r="8" spans="1:2" ht="30">
      <c r="A8" t="s">
        <v>24</v>
      </c>
      <c r="B8" s="9" t="s">
        <v>126</v>
      </c>
    </row>
    <row r="9" spans="1:2" ht="15">
      <c r="A9" t="s">
        <v>30</v>
      </c>
      <c r="B9" s="9" t="s">
        <v>127</v>
      </c>
    </row>
    <row r="10" spans="1:2" ht="15">
      <c r="A10" t="s">
        <v>32</v>
      </c>
      <c r="B10" t="s">
        <v>32</v>
      </c>
    </row>
    <row r="11" spans="1:2" ht="30">
      <c r="A11" t="s">
        <v>33</v>
      </c>
      <c r="B11" s="9" t="s">
        <v>128</v>
      </c>
    </row>
    <row r="12" spans="1:2" ht="15">
      <c r="A12" t="s">
        <v>35</v>
      </c>
      <c r="B12" s="9" t="s">
        <v>129</v>
      </c>
    </row>
    <row r="13" spans="1:2" ht="15">
      <c r="A13" t="s">
        <v>38</v>
      </c>
      <c r="B13" t="s">
        <v>38</v>
      </c>
    </row>
    <row r="14" spans="1:2" ht="15">
      <c r="A14" t="s">
        <v>43</v>
      </c>
      <c r="B14" t="s">
        <v>43</v>
      </c>
    </row>
    <row r="15" spans="1:2" ht="15">
      <c r="A15" t="s">
        <v>44</v>
      </c>
      <c r="B15" s="9" t="s">
        <v>130</v>
      </c>
    </row>
    <row r="16" spans="1:2" ht="30">
      <c r="A16" t="s">
        <v>45</v>
      </c>
      <c r="B16" s="9" t="s">
        <v>71</v>
      </c>
    </row>
    <row r="17" spans="1:2" ht="30">
      <c r="A17" t="s">
        <v>46</v>
      </c>
      <c r="B17" s="9" t="s">
        <v>131</v>
      </c>
    </row>
    <row r="18" spans="1:2" ht="15">
      <c r="A18" t="s">
        <v>47</v>
      </c>
      <c r="B18" s="9" t="s">
        <v>132</v>
      </c>
    </row>
    <row r="19" spans="1:2" ht="15">
      <c r="A19" t="s">
        <v>54</v>
      </c>
      <c r="B19" s="9" t="s">
        <v>133</v>
      </c>
    </row>
    <row r="20" spans="1:2" ht="15">
      <c r="A20" t="s">
        <v>56</v>
      </c>
      <c r="B20" s="9" t="s">
        <v>134</v>
      </c>
    </row>
    <row r="21" spans="1:2" ht="45">
      <c r="A21" t="s">
        <v>64</v>
      </c>
      <c r="B21" s="9" t="s">
        <v>135</v>
      </c>
    </row>
    <row r="22" spans="1:2" ht="30">
      <c r="A22" t="s">
        <v>66</v>
      </c>
      <c r="B22" s="9" t="s">
        <v>136</v>
      </c>
    </row>
    <row r="23" spans="1:2" ht="15">
      <c r="A23" t="s">
        <v>71</v>
      </c>
      <c r="B23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Castillo Quintana, Edwin Fernando</dc:creator>
  <cp:keywords/>
  <dc:description/>
  <cp:lastModifiedBy>Gonzales Calle, José</cp:lastModifiedBy>
  <cp:lastPrinted>2017-12-28T18:01:11Z</cp:lastPrinted>
  <dcterms:created xsi:type="dcterms:W3CDTF">2017-12-21T17:24:25Z</dcterms:created>
  <dcterms:modified xsi:type="dcterms:W3CDTF">2017-12-28T18:02:06Z</dcterms:modified>
  <cp:category/>
  <cp:version/>
  <cp:contentType/>
  <cp:contentStatus/>
</cp:coreProperties>
</file>