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PRESUPUESTO\Transparencia\2023\IV trimestre 2023\"/>
    </mc:Choice>
  </mc:AlternateContent>
  <xr:revisionPtr revIDLastSave="0" documentId="13_ncr:1_{4A1E1373-7A7D-422D-9909-FB122C8675C6}" xr6:coauthVersionLast="47" xr6:coauthVersionMax="47" xr10:uidLastSave="{00000000-0000-0000-0000-000000000000}"/>
  <bookViews>
    <workbookView xWindow="-120" yWindow="-120" windowWidth="29040" windowHeight="15840" xr2:uid="{F581DC95-9946-42DF-AFEC-05AED8755F60}"/>
  </bookViews>
  <sheets>
    <sheet name="A3 - EJEC FINAN Trimestral MEF" sheetId="1" r:id="rId1"/>
  </sheets>
  <externalReferences>
    <externalReference r:id="rId2"/>
    <externalReference r:id="rId3"/>
  </externalReferences>
  <definedNames>
    <definedName name="_xlnm._FilterDatabase" localSheetId="0" hidden="1">'A3 - EJEC FINAN Trimestral MEF'!$J$6:$Q$22</definedName>
    <definedName name="_xlnm.Print_Area" localSheetId="0">'A3 - EJEC FINAN Trimestral MEF'!$C$1:$X$21</definedName>
    <definedName name="CATEGORIA_PRE_F11">'[1]Lista Desplegable F11'!$F$3:$F$93</definedName>
    <definedName name="_xlnm.Print_Titles" localSheetId="0">'A3 - EJEC FINAN Trimestral MEF'!$1:$5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T20" i="1" s="1"/>
  <c r="A20" i="1"/>
  <c r="Z19" i="1"/>
  <c r="Y19" i="1"/>
  <c r="P19" i="1"/>
  <c r="T19" i="1"/>
  <c r="A19" i="1"/>
  <c r="Z18" i="1"/>
  <c r="X18" i="1"/>
  <c r="W18" i="1"/>
  <c r="U18" i="1"/>
  <c r="O16" i="1"/>
  <c r="A18" i="1"/>
  <c r="Z17" i="1"/>
  <c r="Y17" i="1"/>
  <c r="X17" i="1"/>
  <c r="W17" i="1"/>
  <c r="U17" i="1"/>
  <c r="P17" i="1"/>
  <c r="J16" i="1"/>
  <c r="I16" i="1"/>
  <c r="H16" i="1"/>
  <c r="A17" i="1"/>
  <c r="L16" i="1"/>
  <c r="K16" i="1"/>
  <c r="A16" i="1"/>
  <c r="P15" i="1"/>
  <c r="A15" i="1"/>
  <c r="P14" i="1"/>
  <c r="T14" i="1"/>
  <c r="A14" i="1"/>
  <c r="P13" i="1"/>
  <c r="R13" i="1" s="1"/>
  <c r="S13" i="1" s="1"/>
  <c r="Q13" i="1"/>
  <c r="A13" i="1"/>
  <c r="P12" i="1"/>
  <c r="Q12" i="1" s="1"/>
  <c r="A12" i="1"/>
  <c r="Z11" i="1"/>
  <c r="Y11" i="1"/>
  <c r="P11" i="1"/>
  <c r="Q11" i="1"/>
  <c r="R11" i="1"/>
  <c r="S11" i="1" s="1"/>
  <c r="T11" i="1"/>
  <c r="A11" i="1"/>
  <c r="Z10" i="1"/>
  <c r="Y10" i="1"/>
  <c r="X10" i="1"/>
  <c r="W10" i="1"/>
  <c r="P10" i="1"/>
  <c r="T10" i="1" s="1"/>
  <c r="Q10" i="1"/>
  <c r="A10" i="1"/>
  <c r="Z9" i="1"/>
  <c r="Y9" i="1"/>
  <c r="X9" i="1"/>
  <c r="W9" i="1"/>
  <c r="U9" i="1"/>
  <c r="P9" i="1"/>
  <c r="T9" i="1" s="1"/>
  <c r="J7" i="1"/>
  <c r="A9" i="1"/>
  <c r="Z8" i="1"/>
  <c r="Y8" i="1"/>
  <c r="X8" i="1"/>
  <c r="W8" i="1"/>
  <c r="U8" i="1"/>
  <c r="O7" i="1"/>
  <c r="O6" i="1" s="1"/>
  <c r="N7" i="1"/>
  <c r="M7" i="1"/>
  <c r="A8" i="1"/>
  <c r="U7" i="1" l="1"/>
  <c r="U16" i="1"/>
  <c r="U6" i="1" s="1"/>
  <c r="T12" i="1"/>
  <c r="J6" i="1"/>
  <c r="R12" i="1"/>
  <c r="Q15" i="1"/>
  <c r="R15" i="1"/>
  <c r="S15" i="1" s="1"/>
  <c r="T13" i="1"/>
  <c r="T15" i="1"/>
  <c r="L7" i="1"/>
  <c r="L6" i="1" s="1"/>
  <c r="P8" i="1"/>
  <c r="T8" i="1" s="1"/>
  <c r="S12" i="1"/>
  <c r="Q17" i="1"/>
  <c r="R17" i="1"/>
  <c r="S17" i="1" s="1"/>
  <c r="Q9" i="1"/>
  <c r="K7" i="1"/>
  <c r="R9" i="1"/>
  <c r="S9" i="1" s="1"/>
  <c r="H7" i="1"/>
  <c r="N16" i="1"/>
  <c r="Y16" i="1" s="1"/>
  <c r="Y18" i="1"/>
  <c r="P18" i="1"/>
  <c r="T18" i="1" s="1"/>
  <c r="R10" i="1"/>
  <c r="S10" i="1" s="1"/>
  <c r="I7" i="1"/>
  <c r="R19" i="1"/>
  <c r="S19" i="1" s="1"/>
  <c r="Q19" i="1"/>
  <c r="R20" i="1"/>
  <c r="S20" i="1" s="1"/>
  <c r="Q20" i="1"/>
  <c r="R14" i="1"/>
  <c r="S14" i="1" s="1"/>
  <c r="Q14" i="1"/>
  <c r="M16" i="1"/>
  <c r="M6" i="1" s="1"/>
  <c r="T17" i="1"/>
  <c r="I6" i="1" l="1"/>
  <c r="K6" i="1"/>
  <c r="Q18" i="1"/>
  <c r="R18" i="1"/>
  <c r="S18" i="1" s="1"/>
  <c r="P16" i="1"/>
  <c r="R8" i="1"/>
  <c r="S8" i="1" s="1"/>
  <c r="P7" i="1"/>
  <c r="P6" i="1" s="1"/>
  <c r="Q8" i="1"/>
  <c r="H6" i="1"/>
  <c r="N6" i="1"/>
  <c r="Q6" i="1" l="1"/>
  <c r="R16" i="1"/>
  <c r="S16" i="1" s="1"/>
  <c r="Q16" i="1"/>
  <c r="T16" i="1"/>
  <c r="Q7" i="1"/>
  <c r="T6" i="1"/>
  <c r="R6" i="1"/>
  <c r="S6" i="1" s="1"/>
  <c r="T7" i="1"/>
  <c r="R7" i="1"/>
  <c r="S7" i="1" s="1"/>
</calcChain>
</file>

<file path=xl/sharedStrings.xml><?xml version="1.0" encoding="utf-8"?>
<sst xmlns="http://schemas.openxmlformats.org/spreadsheetml/2006/main" count="64" uniqueCount="49">
  <si>
    <t>ÍNDICE</t>
  </si>
  <si>
    <t>Nro</t>
  </si>
  <si>
    <t>CÓDIGO</t>
  </si>
  <si>
    <t>NOMBRE DEL PROYECTO</t>
  </si>
  <si>
    <t>TIPO DE INVERSIÓN</t>
  </si>
  <si>
    <t>SITUACIÓN ACTUAL</t>
  </si>
  <si>
    <t xml:space="preserve">INVERSIÓN AUTORIZADA
(A) </t>
  </si>
  <si>
    <t>EJECUCIÓN HASTA EL 2022 (B)</t>
  </si>
  <si>
    <t>AÑO 2023</t>
  </si>
  <si>
    <t>EJECUCIÓN ACUMULADA</t>
  </si>
  <si>
    <t>SALDO POR EJECUTAR
(A - E)</t>
  </si>
  <si>
    <t>4to Trim (Programado)</t>
  </si>
  <si>
    <t>COMENTARIO</t>
  </si>
  <si>
    <t>REGISTRO DEL FORMATO 12</t>
  </si>
  <si>
    <t>FECHA DE ULTIMA ACTUALIZACIÓN</t>
  </si>
  <si>
    <t>PIA</t>
  </si>
  <si>
    <t xml:space="preserve">PIM
(C) </t>
  </si>
  <si>
    <t>1er Trim</t>
  </si>
  <si>
    <t>2do Trim</t>
  </si>
  <si>
    <t>3er Trim</t>
  </si>
  <si>
    <t>4to Trim</t>
  </si>
  <si>
    <t>Ejecución
(D)</t>
  </si>
  <si>
    <t>Avance %
(D/C)</t>
  </si>
  <si>
    <t>Total
(E=B+D)</t>
  </si>
  <si>
    <t>Avance %
(E/A)</t>
  </si>
  <si>
    <t>MINISTERIO DE ECONOMÍA Y FINANZAS</t>
  </si>
  <si>
    <t>-.-</t>
  </si>
  <si>
    <t>Oficina General de Administración (OGA - MEF)</t>
  </si>
  <si>
    <t>En proceso de reformulación.</t>
  </si>
  <si>
    <t>Se prevé ejecutar el 100.0% en el IV Trim 2018.</t>
  </si>
  <si>
    <t>Oficina General de Inversiones y Proyectos (OGIP - MEF)</t>
  </si>
  <si>
    <t>Se prevé ejecutar 3.4 Millones de Soles en el IV Trim 2018.</t>
  </si>
  <si>
    <t>Se solicitó la ampliación de plazo hasta Junio 2019.</t>
  </si>
  <si>
    <r>
      <rPr>
        <b/>
        <sz val="9"/>
        <color theme="1"/>
        <rFont val="Arial Narrow"/>
        <family val="2"/>
      </rPr>
      <t>Fuente:</t>
    </r>
    <r>
      <rPr>
        <sz val="9"/>
        <color theme="1"/>
        <rFont val="Arial Narrow"/>
        <family val="2"/>
      </rPr>
      <t xml:space="preserve"> Consulta de inversiones del Banco de Inversiones(mensual)
Notas:
(c) No se considera estudio de Preinversion por S/284 911
(d) No se considera estudio de Preinversion por S/279 199	</t>
    </r>
  </si>
  <si>
    <t>2424326: REFORZAMIENTO ESTRUCTURAL DE EDIFICIO PUBLICO; EN EL(LA) MINISTERIO DE ECONOMIA Y FINANZAS EN LA LOCALIDAD LIMA, DISTRITO DE LIMA, PROVINCIA LIMA, DEPARTAMENTO LIMA</t>
  </si>
  <si>
    <t>IOARR</t>
  </si>
  <si>
    <t>2455051: ADQUISICION DE SERVIDOR, SISTEMA DE ALMACENAMIENTO (STORAGE), CONMUTADORES, LIBRERIA DE CINTAS, ACCESORIO PARA DATA CENTER, SOFTWARE Y COMPUTADORA DE ESCRITORIO; EN EL(LA) OFICINA GENERAL DE TECNOLOGIAS DE LA INFORMACION DEL MINISTERIO DE ECONOMIA Y FINANZAS EN LA LOCALIDAD LIMA, DISTRITO DE LIMA, PROVINCIA LIMA, DEPARTAMENTO LIMA</t>
  </si>
  <si>
    <t>2487753: ADQUISICION DE SOFTWARE Y SISTEMA DE INFORMACION; EN EL(LA) OFICINA GENERAL DE TECNOLOGIAS DE LA INFORMACION DISTRITO DE LIMA, PROVINCIA LIMA, DEPARTAMENTO LIMA</t>
  </si>
  <si>
    <t>2510338: ADQUISICION DE SOFTWARE; EN EL(LA) ORGANOS QUE BRINDAN SERVICIOS MISIONALES, PARA LA AUTOMATIZACION DE SERVICIOS, EN EL MINISTERIO DE ECONOMIA Y FINANZAS, DISTRITO DE LIMA, PROVINCIA LIMA, DEPARTAMENTO LIMA</t>
  </si>
  <si>
    <t>2359928: ADQUISICION DE ASCENSORES EN EL(LA) SEDE CENTRAL DEL MINISTERIO DE ECONOMIA Y FINANZAS EN LA LOCALIDAD LIMA, DISTRITO DE LIMA, PROVINCIA LIMA, DEPARTAMENTO LIMA</t>
  </si>
  <si>
    <t>2466626: ADQUISICION DE COMPUTADORA; EN EL(LA) ORGANOS Y UNIDADES ORGANICAS QUE BRINDAN SERVICIOS MISIONALES, EN EL MINISTERIO DE ECONOMIA Y FINANZAS EN LA LOCALIDAD LIMA, DISTRITO DE LIMA, PROVINCIA LIMA, DEPARTAMENTO LIMA</t>
  </si>
  <si>
    <t>2500431: ADQUISICION DE EQUIPO DE TELECOMUNICACIONES Y SOFTWARE ; EN EL(LA) OFICINA GENERAL DE TECNOLOGIAS DE LA INFORMACION, PARA LA CENTRAL TELEFONICA DEL MINISTERIO DE ECONOMIA Y FINANZAS DISTRITO DE LIMA, PROVINCIA LIMA, DEPARTAMENTO LIMA</t>
  </si>
  <si>
    <t>2607522: ADQUISICION DE HARDWARE GENERAL Y EQUIPO DE COMUNICACION; EN EL(LA) LOS ORGANOS QUE BRINDAN SERVICIOS MISIONALES EN EL MINISTERIO DE ECONOMIA Y FINANZAS DISTRITO DE LIMA, PROVINCIA LIMA, DEPARTAMENTO LIMA</t>
  </si>
  <si>
    <t>2194717: MEJORAMIENTO DE LA GESTION DE LA POLITICA DE INGRESOS PUBLICOS CON ENFASIS EN LA RECAUDACION TRIBUTARIA MUNICIPAL</t>
  </si>
  <si>
    <t>Proyecto de inversión</t>
  </si>
  <si>
    <t>2359961: MEJORAMIENTO DE LA GESTION DE LA INVERSION PUBLICA</t>
  </si>
  <si>
    <t>2522012: MEJORAMIENTO DE LA ADMINISTRACION FINANCIERA DEL SECTOR PUBLICO (AFSP) A TRAVES DE LA TRANSFORMACION DIGITAL</t>
  </si>
  <si>
    <t>2565162: MEJORAMIENTO DEL SERVICIO DE ABASTECIMIENTO PUBLICO DE BIENES, SERVICIOS Y OBRAS</t>
  </si>
  <si>
    <t>EJECUCIÓN FINANCIERA DE PROYECTOS DE INVERSIÓN E IOARR, CARTERA DE INVERSIONES 2023 - PLIEGO MEF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</si>
</sst>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_ * #,##0.00_ ;_ * \-#,##0.00_ ;_ * &quot;-&quot;??_ ;_ @_ "/>
    <numFmt numFmtId="167" formatCode="_ * #,##0.0_ ;_ * \-#,##0.0_ ;_ * &quot;-&quot;??_ ;_ @_ "/>
    <numFmt numFmtId="168" formatCode="#,##0\ _€"/>
    <numFmt numFmtId="169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rial Black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Black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justify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167" fontId="4" fillId="4" borderId="2" xfId="1" quotePrefix="1" applyNumberFormat="1" applyFont="1" applyFill="1" applyBorder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5" fontId="4" fillId="4" borderId="2" xfId="2" applyNumberFormat="1" applyFont="1" applyFill="1" applyBorder="1" applyAlignment="1">
      <alignment vertical="center" wrapText="1"/>
    </xf>
    <xf numFmtId="3" fontId="4" fillId="4" borderId="2" xfId="1" applyNumberFormat="1" applyFont="1" applyFill="1" applyBorder="1" applyAlignment="1">
      <alignment vertical="center" wrapText="1"/>
    </xf>
    <xf numFmtId="168" fontId="5" fillId="2" borderId="0" xfId="0" applyNumberFormat="1" applyFont="1" applyFill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7" fontId="4" fillId="3" borderId="2" xfId="1" quotePrefix="1" applyNumberFormat="1" applyFont="1" applyFill="1" applyBorder="1" applyAlignment="1">
      <alignment horizontal="right" vertical="center" wrapText="1"/>
    </xf>
    <xf numFmtId="3" fontId="4" fillId="3" borderId="2" xfId="1" applyNumberFormat="1" applyFont="1" applyFill="1" applyBorder="1" applyAlignment="1">
      <alignment vertical="center" wrapText="1"/>
    </xf>
    <xf numFmtId="165" fontId="4" fillId="3" borderId="2" xfId="2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7" fontId="3" fillId="2" borderId="2" xfId="1" applyNumberFormat="1" applyFont="1" applyFill="1" applyBorder="1" applyAlignment="1">
      <alignment horizontal="center" vertical="center" wrapText="1"/>
    </xf>
    <xf numFmtId="167" fontId="3" fillId="2" borderId="2" xfId="1" applyNumberFormat="1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 wrapText="1"/>
    </xf>
    <xf numFmtId="169" fontId="5" fillId="2" borderId="0" xfId="2" applyNumberFormat="1" applyFont="1" applyFill="1" applyAlignment="1">
      <alignment horizontal="center" vertical="center" wrapText="1"/>
    </xf>
    <xf numFmtId="164" fontId="3" fillId="2" borderId="0" xfId="2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 vertical="center" wrapText="1"/>
    </xf>
    <xf numFmtId="165" fontId="3" fillId="2" borderId="0" xfId="0" applyNumberFormat="1" applyFont="1" applyFill="1" applyAlignment="1">
      <alignment horizontal="right" vertical="center" wrapText="1"/>
    </xf>
    <xf numFmtId="3" fontId="3" fillId="2" borderId="0" xfId="0" applyNumberFormat="1" applyFont="1" applyFill="1" applyAlignment="1">
      <alignment horizontal="left" vertical="center" wrapText="1"/>
    </xf>
    <xf numFmtId="164" fontId="3" fillId="2" borderId="0" xfId="2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ged/Users/ichahua.consultor.bi/AppData/Local/Microsoft/Windows/Temporary%20Internet%20Files/Content.Outlook/TSAYMKU4/Ficha%20N%2011-GNy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15ab79a97847473/Escritorio/MEF%202023/Informe%204to%20trimestre/Formatos/Base%20de%20datos%202023%2004.01.2024%20VF.xlsx" TargetMode="External"/><Relationship Id="rId1" Type="http://schemas.openxmlformats.org/officeDocument/2006/relationships/externalLinkPath" Target="https://d.docs.live.net/615ab79a97847473/Escritorio/MEF%202023/Informe%204to%20trimestre/Formatos/Base%20de%20datos%202023%2004.01.2024%20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Indicaciones"/>
      <sheetName val="Diccionario"/>
      <sheetName val="Lista Desplegable F11"/>
      <sheetName val="SOPORTE"/>
      <sheetName val="Hoja2"/>
      <sheetName val="LISTA"/>
      <sheetName val="Hoja3"/>
      <sheetName val="Situaciòn Actual 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1. GOBIERNO NACIONAL</v>
          </cell>
          <cell r="F3" t="str">
            <v>0001. PROGRAMA ARTICULADO NUTRICIONAL</v>
          </cell>
        </row>
        <row r="4">
          <cell r="F4" t="str">
            <v>0002. SALUD MATERNO NEONATAL</v>
          </cell>
        </row>
        <row r="5">
          <cell r="F5" t="str">
            <v>0016. TBC-VIH/SIDA</v>
          </cell>
        </row>
        <row r="6">
          <cell r="F6" t="str">
            <v>0017. ENFERMEDADES METAXENICAS Y ZOONOSIS</v>
          </cell>
        </row>
        <row r="7">
          <cell r="F7" t="str">
            <v>0018. ENFERMEDADES NO TRANSMISIBLES</v>
          </cell>
        </row>
        <row r="8">
          <cell r="F8" t="str">
            <v>0024. PREVENCION Y CONTROL DEL CANCER</v>
          </cell>
        </row>
        <row r="9">
          <cell r="F9" t="str">
            <v>0030. REDUCCION DE DELITOS Y FALTAS QUE AFECTAN LA SEGURIDAD CIUDADANA</v>
          </cell>
        </row>
        <row r="10">
          <cell r="F10" t="str">
            <v>0031. REDUCCION DEL TRAFICO ILICITO DE DROGAS</v>
          </cell>
        </row>
        <row r="11">
          <cell r="F11" t="str">
            <v>0032. LUCHA CONTRA EL TERRORISMO</v>
          </cell>
        </row>
        <row r="12">
          <cell r="F12" t="str">
            <v>0034. CONTRATACIONES PUBLICAS EFICIENTES</v>
          </cell>
        </row>
        <row r="13">
          <cell r="F13" t="str">
            <v>0036. GESTION INTEGRAL DE RESIDUOS SOLIDOS</v>
          </cell>
        </row>
        <row r="14">
          <cell r="F14" t="str">
            <v>0039. MEJORA DE LA SANIDAD ANIMAL</v>
          </cell>
        </row>
        <row r="15">
          <cell r="F15" t="str">
            <v>0040. MEJORA Y MANTENIMIENTO DE LA SANIDAD VEGETAL</v>
          </cell>
        </row>
        <row r="16">
          <cell r="F16" t="str">
            <v>0041. MEJORA DE LA INOCUIDAD AGROALIMENTARIA</v>
          </cell>
        </row>
        <row r="17">
          <cell r="F17" t="str">
            <v>0042. APROVECHAMIENTO DE LOS RECURSOS HIDRICOS PARA USO AGRARIO</v>
          </cell>
        </row>
        <row r="18">
          <cell r="F18" t="str">
            <v>0046. ACCESO Y USO DE LA ELECTRIFICACION RURAL</v>
          </cell>
        </row>
        <row r="19">
          <cell r="F19" t="str">
            <v>0047. ACCESO Y USO ADECUADO DE LOS SERVICIOS PUBLICOS DE TELECOMUNICACIONES E INFORMACION ASOCIADOS</v>
          </cell>
        </row>
        <row r="20">
          <cell r="F20" t="str">
            <v>0048. PREVENCION Y ATENCION DE INCENDIOS, EMERGENCIAS MEDICAS, RESCATES Y OTROS</v>
          </cell>
        </row>
        <row r="21">
          <cell r="F21" t="str">
            <v>0049. PROGRAMA NACIONAL DE APOYO DIRECTO A LOS MAS POBRES</v>
          </cell>
        </row>
        <row r="22">
          <cell r="F22" t="str">
            <v>0051. PREVENCION Y TRATAMIENTO DEL CONSUMO DE DROGAS</v>
          </cell>
        </row>
        <row r="23">
          <cell r="F23" t="str">
            <v>0057. CONSERVACION DE LA DIVERSIDAD BIOLOGICA Y APROVECHAMIENTO SOSTENIBLE DE LOS RECURSOS NATURALES EN AREA NATURAL PROTEGIDA</v>
          </cell>
        </row>
        <row r="24">
          <cell r="F24" t="str">
            <v>0058. ACCESO DE LA POBLACION A LA PROPIEDAD PREDIAL FORMALIZADA</v>
          </cell>
        </row>
        <row r="25">
          <cell r="F25" t="str">
            <v>0062. OPTIMIZACION DE LA POLITICA DE PROTECCION Y ATENCION A LAS COMUNIDADES PERUANAS EN EL EXTERIOR</v>
          </cell>
        </row>
        <row r="26">
          <cell r="F26" t="str">
            <v>0065. APROVECHAMIENTO DE LAS OPORTUNIDADES COMERCIALES BRINDADAS POR LOS PRINCIPALES SOCIOS COMERCIALES DEL PERU</v>
          </cell>
        </row>
        <row r="27">
          <cell r="F27" t="str">
            <v>0066. FORMACION UNIVERSITARIA DE PREGRADO</v>
          </cell>
        </row>
        <row r="28">
          <cell r="F28" t="str">
            <v>0067. CELERIDAD EN LOS PROCESOS JUDICIALES DE FAMILIA</v>
          </cell>
        </row>
        <row r="29">
          <cell r="F29" t="str">
            <v>0068. REDUCCION DE VULNERABILIDAD Y ATENCION DE EMERGENCIAS POR DESASTRES</v>
          </cell>
        </row>
        <row r="30">
          <cell r="F30" t="str">
            <v>0072. PROGRAMA DE DESARROLLO ALTERNATIVO INTEGRAL Y SOSTENIBLE - PIRDAIS</v>
          </cell>
        </row>
        <row r="31">
          <cell r="F31" t="str">
            <v>0073. PROGRAMA PARA LA GENERACION DEL EMPLEO SOCIAL INCLUSIVO - TRABAJA PERU</v>
          </cell>
        </row>
        <row r="32">
          <cell r="F32" t="str">
            <v>0074. GESTION INTEGRADA Y EFECTIVA DEL CONTROL DE OFERTA DE DROGAS EN EL PERU</v>
          </cell>
        </row>
        <row r="33">
          <cell r="F33" t="str">
            <v>0079. ACCESO DE LA POBLACION A LA IDENTIDAD</v>
          </cell>
        </row>
        <row r="34">
          <cell r="F34" t="str">
            <v>0080. LUCHA CONTRA LA VIOLENCIA FAMILIAR</v>
          </cell>
        </row>
        <row r="35">
          <cell r="F35" t="str">
            <v>0082. PROGRAMA NACIONAL DE SANEAMIENTO URBANO</v>
          </cell>
        </row>
        <row r="36">
          <cell r="F36" t="str">
            <v>0083. PROGRAMA NACIONAL DE SANEAMIENTO RURAL</v>
          </cell>
        </row>
        <row r="37">
          <cell r="F37" t="str">
            <v>0086. MEJORA DE LOS SERVICIOS DEL SISTEMA DE JUSTICIA PENAL</v>
          </cell>
        </row>
        <row r="38">
          <cell r="F38" t="str">
            <v>0087. INCREMENTO DE LA COMPETIVIDAD DEL SECTOR ARTESANIA</v>
          </cell>
        </row>
        <row r="39">
          <cell r="F39" t="str">
            <v xml:space="preserve">0089. REDUCCION DE LA DEGRADACION DE LOS SUELOS AGRARIOS </v>
          </cell>
        </row>
        <row r="40">
          <cell r="F40" t="str">
            <v>0090. LOGROS DE APRENDIZAJE DE ESTUDIANTES DE LA EDUCACION BASICA REGULAR</v>
          </cell>
        </row>
        <row r="41">
          <cell r="F41" t="str">
            <v xml:space="preserve">0091. INCREMENTO EN EL ACCESO DE LA POBLACION DE 3 A 16 AÑOS A LOS SERVICIOS EDUCATIVOS PUBLICOS DE LA EDUCACION BASICA REGULAR </v>
          </cell>
        </row>
        <row r="42">
          <cell r="F42" t="str">
            <v>0093. DESARROLLO PRODUCTIVO DE LAS EMPRESAS</v>
          </cell>
        </row>
        <row r="43">
          <cell r="F43" t="str">
            <v>0094. ORDENAMIENTO Y DESARROLLO DE LA ACUICULTURA</v>
          </cell>
        </row>
        <row r="44">
          <cell r="F44" t="str">
            <v>0095. FORTALECIMIENTO DE LA PESCA ARTESANAL</v>
          </cell>
        </row>
        <row r="45">
          <cell r="F45" t="str">
            <v>0096. GESTION DE LA CALIDAD DEL AIRE</v>
          </cell>
        </row>
        <row r="46">
          <cell r="F46" t="str">
            <v>0097. PROGRAMA NACIONAL DE ASISTENCIA SOLIDARIA PENSION 65</v>
          </cell>
        </row>
        <row r="47">
          <cell r="F47" t="str">
            <v>0098. CUNA MAS</v>
          </cell>
        </row>
        <row r="48">
          <cell r="F48" t="str">
            <v>0099. CELERIDAD DE LOS PROCESOS JUDICIALES LABORALES</v>
          </cell>
        </row>
        <row r="49">
          <cell r="F49" t="str">
            <v>0101. INCREMENTO DE LA PRACTICA DE ACTIVIDADES FISICAS, DEPORTIVAS Y RECREATIVAS EN LA POBLACION PERUANA</v>
          </cell>
        </row>
        <row r="50">
          <cell r="F50" t="str">
            <v>0103. FORTALECIMIENTO DE LAS CONDICIONES LABORALES</v>
          </cell>
        </row>
        <row r="51">
          <cell r="F51" t="str">
            <v>0104. REDUCCION DE LA MORTALIDAD POR EMERGENCIAS Y URGENCIAS MEDICAS</v>
          </cell>
        </row>
        <row r="52">
          <cell r="F52" t="str">
            <v>0106. INCLUSION DE NIÑOS, NIÑAS Y JOVENES CON DISCAPACIDAD EN LA EDUCACION BASICA Y TECNICO PRODUCTIVA</v>
          </cell>
        </row>
        <row r="53">
          <cell r="F53" t="str">
            <v>0107. MEJORA DE  LA FORMACION EN CARRERAS DOCENTES EN INSTITUTOS DE EDUCACION SUPERIOR NO UNIVERSITARIA</v>
          </cell>
        </row>
        <row r="54">
          <cell r="F54" t="str">
            <v>0109. NUESTRAS CIUDADES</v>
          </cell>
        </row>
        <row r="55">
          <cell r="F55" t="str">
            <v>0110. FISCALIZACION ADUANERA</v>
          </cell>
        </row>
        <row r="56">
          <cell r="F56" t="str">
            <v>0111. APOYO AL HABITAT RURAL</v>
          </cell>
        </row>
        <row r="57">
          <cell r="F57" t="str">
            <v>0113. SERVICIOS REGISTRALES ACCESIBLES Y OPORTUNOS CON COBERTURA UNIVERSAL</v>
          </cell>
        </row>
        <row r="58">
          <cell r="F58" t="str">
            <v>0114. PROTECCION AL CONSUMIDOR</v>
          </cell>
        </row>
        <row r="59">
          <cell r="F59" t="str">
            <v>0115. PROGRAMA NACIONAL DE ALIMENTACION ESCOLAR</v>
          </cell>
        </row>
        <row r="60">
          <cell r="F60" t="str">
            <v>0116. MEJORAMIENTO DE LA EMPLEABILIDAD E INSERCION LABORAL-PROEMPLEO</v>
          </cell>
        </row>
        <row r="61">
          <cell r="F61" t="str">
            <v>0117. ATENCION OPORTUNA DE NIÑAS, NIÑOS Y ADOLESCENTES EN PRESUNTO ESTADO DE ABANDONO</v>
          </cell>
        </row>
        <row r="62">
          <cell r="F62" t="str">
            <v>0118. ACCESO DE HOGARES RURALES CON ECONOMIAS DE SUBSISTENCIA A MERCADOS LOCALES - HAKU WIÑAY</v>
          </cell>
        </row>
        <row r="63">
          <cell r="F63" t="str">
            <v>0119. CELERIDAD EN LOS PROCESOS JUDICIALES CIVIL-COMERCIAL</v>
          </cell>
        </row>
        <row r="64">
          <cell r="F64" t="str">
            <v>0120. REMEDIACION DE PASIVOS AMBIENTALES MINEROS</v>
          </cell>
        </row>
        <row r="65">
          <cell r="F65" t="str">
            <v>0121. MEJORA DE LA ARTICULACION DE PEQUEÑOS PRODUCTORES AL MERCADO</v>
          </cell>
        </row>
        <row r="66">
          <cell r="F66" t="str">
            <v>0122. ACCESO Y PERMANENCIA DE POBLACION CON ALTO RENDIMIENTO ACADEMICO A UNA EDUCACION SUPERIOR DE CALIDAD</v>
          </cell>
        </row>
        <row r="67">
          <cell r="F67" t="str">
            <v>0123. MEJORA DE LAS COMPETENCIAS DE LA POBLACION PENITENCIARIA PARA SU REINSERCION SOCIAL POSITIVA</v>
          </cell>
        </row>
        <row r="68">
          <cell r="F68" t="str">
            <v>0124. MEJORA DE LA PROVISIÓN DE LOS SERVICIOS DE TELECOMUNICACIONES</v>
          </cell>
        </row>
        <row r="69">
          <cell r="F69" t="str">
            <v>0125. MEJORA DE LA EFICIENCIA DE LOS PROCESOS ELECTORALES E INCREMENTO DE LA PARTICIPACION POLITICA DE LA CIUDADANIA</v>
          </cell>
        </row>
        <row r="70">
          <cell r="F70" t="str">
            <v>0126. FORMALIZACION MINERA DE LA PEQUEÑA MINERIA Y MINERIA ARTESANAL</v>
          </cell>
        </row>
        <row r="71">
          <cell r="F71" t="str">
            <v>0127. MEJORA DE LA COMPETITIVIDAD DE LOS DESTINOS TURISTICOS</v>
          </cell>
        </row>
        <row r="72">
          <cell r="F72" t="str">
            <v>0128. REDUCCION DE LA MINERIA ILEGAL</v>
          </cell>
        </row>
        <row r="73">
          <cell r="F73" t="str">
            <v>0129. PREVENCION Y MANEJO DE CONDICIONES SECUNDARIAS DE SALUD EN PERSONAS CON DISCAPACIDAD</v>
          </cell>
        </row>
        <row r="74">
          <cell r="F74" t="str">
            <v>0130. COMPETITIVIDAD Y APROVECHAMIENTO SOSTENIBLE DE LOS RECURSOS FORESTALES Y DE LA FAUNA SILVESTRE</v>
          </cell>
        </row>
        <row r="75">
          <cell r="F75" t="str">
            <v>0131. CONTROL Y PREVENCION EN SALUD MENTAL</v>
          </cell>
        </row>
        <row r="76">
          <cell r="F76" t="str">
            <v>0132. PUESTA EN VALOR Y USO SOCIAL DEL PATRIMONIO CULTURAL</v>
          </cell>
        </row>
        <row r="77">
          <cell r="F77" t="str">
            <v>0133. FORTALECIMIENTO DE LA POLITICA EXTERIOR Y DE LA ACCION DIPLOMATICA</v>
          </cell>
        </row>
        <row r="78">
          <cell r="F78" t="str">
            <v>0134. PROMOCION DE LA INVERSION PRIVADA</v>
          </cell>
        </row>
        <row r="79">
          <cell r="F79" t="str">
            <v>0135. MEJORA DE LAS CAPACIDADES MILITARES PARA LA DEFENSA Y EL DESARROLLO NACIONAL</v>
          </cell>
        </row>
        <row r="80">
          <cell r="F80" t="str">
            <v>0137. DESARROLLO DE LA CIENCIA, TECNOLOGIA E INNOVACION TECNOLOGICA</v>
          </cell>
        </row>
        <row r="81">
          <cell r="F81" t="str">
            <v>0138. REDUCCION DEL COSTO, TIEMPO E INSEGURIDAD EN EL SISTEMA DE TRANSPORTE</v>
          </cell>
        </row>
        <row r="82">
          <cell r="F82" t="str">
            <v>0139. DISMINUCION DE LA INCIDENCIA DE LOS CONFLICTOS, PROTESTAS Y MOVILIZACIONES SOCIALES VIOLENTAS QUE ALTERAN EL ORDEN PUBLICO</v>
          </cell>
        </row>
        <row r="83">
          <cell r="F83" t="str">
            <v>0140. DESARROLLO Y PROMOCION DE LAS ARTES E INDUSTRIAS CULTURALES</v>
          </cell>
        </row>
        <row r="84">
          <cell r="F84" t="str">
            <v>0141. PROTECCION DE LA PROPIEDAD INTELECTUAL</v>
          </cell>
        </row>
        <row r="85">
          <cell r="F85" t="str">
            <v>0142. ACCESO DE PERSONAS ADULTAS MAYORES A SERVICIOS ESPECIALIZADOS</v>
          </cell>
        </row>
        <row r="86">
          <cell r="F86" t="str">
            <v>0143. CELERIDAD, PREDICTIBILIDAD Y ACCCESO DE LOS PROCESOS JUDICIALES TRIBUTARIOS, ADUANEROS Y DE TEMAS DE MERCADO</v>
          </cell>
        </row>
        <row r="87">
          <cell r="F87" t="str">
            <v>0144. CONSERVACION Y USO SOSTENIBLE DE ECOSISTEMAS PARA LA PROVISION DE SERVICIOS ECOSISTEMICOS</v>
          </cell>
        </row>
        <row r="88">
          <cell r="F88" t="str">
            <v>0145. MEJORA DE LA CALIDAD DEL SERVICIO ELECTRICO</v>
          </cell>
        </row>
        <row r="89">
          <cell r="F89" t="str">
            <v>0146. ACCESO DE LAS FAMILIAS A VIVIENDA Y ENTORNO URBANO ADECUADO</v>
          </cell>
        </row>
        <row r="90">
          <cell r="F90" t="str">
            <v>0147. FORTALECIMIENTO DE LA EDUCACION SUPERIOR TECNOLOGICA</v>
          </cell>
        </row>
        <row r="91">
          <cell r="F91" t="str">
            <v>0148. REDUCCION DEL TIEMPO, INSEGURIDAD Y COSTO AMBIENTAL EN EL TRANSPORTE URBANO</v>
          </cell>
        </row>
        <row r="92">
          <cell r="F92" t="str">
            <v>9001. ACCIONES CENTRALES</v>
          </cell>
        </row>
        <row r="93">
          <cell r="F93" t="str">
            <v>9002. ASIGNACIONES PRESUPUESTARIAS QUE NO RESULTAN EN PRODUCTOS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PORTE"/>
      <sheetName val="CONSULTA"/>
      <sheetName val="PMI 2018-2020"/>
      <sheetName val="PIM 2019-2021"/>
      <sheetName val="PMI 2019-2021"/>
      <sheetName val="Hoja6"/>
      <sheetName val="Anexo1"/>
      <sheetName val="BD - F-12-B"/>
      <sheetName val="Hoja4"/>
      <sheetName val="PIM 03.10.2022 (Mensual)"/>
      <sheetName val="ENE-2018"/>
      <sheetName val="Base de Datos"/>
      <sheetName val="A3 - EJEC FINAN Trimestral"/>
      <sheetName val="A3 - EJEC FINAN Trimestral MEF"/>
      <sheetName val="Hoja7"/>
      <sheetName val="REP General"/>
      <sheetName val="ENE-2019"/>
      <sheetName val="FEB-2019"/>
      <sheetName val="MAR-2019"/>
      <sheetName val="ENE-2019(15.1.2020)"/>
      <sheetName val="ENE-2019(29.1.2019)"/>
      <sheetName val="ABR-2019"/>
      <sheetName val="MAY-2019"/>
      <sheetName val="PIM 06.05.2019"/>
      <sheetName val="JUN-2019"/>
      <sheetName val="JUL-2019"/>
      <sheetName val="AGOST-2019"/>
      <sheetName val="SEPT-2019"/>
      <sheetName val="OCT-2019"/>
      <sheetName val="NOV-2019"/>
      <sheetName val="DIC-2019"/>
      <sheetName val="DIC 2019(15.01.2019)"/>
      <sheetName val="DIC 2019(29.1.2019)"/>
      <sheetName val="PIM 31.03.2019"/>
      <sheetName val="Insumo BD"/>
      <sheetName val="PIM 13.06.2019"/>
      <sheetName val="PIM 20.06.2019"/>
      <sheetName val="PIM 21.06.2019"/>
      <sheetName val="PIM 28.06.2019"/>
      <sheetName val="ENE-2020"/>
      <sheetName val="FEB-2020"/>
      <sheetName val="MAR-2020"/>
      <sheetName val="ABR-2020"/>
      <sheetName val="MAY-2020"/>
      <sheetName val="JUN-2020"/>
      <sheetName val="JUL-2020"/>
      <sheetName val="AGO-2020"/>
      <sheetName val="SEP-2020"/>
      <sheetName val="OCT-2020"/>
      <sheetName val="NOV-2020"/>
      <sheetName val="DIC-2020"/>
      <sheetName val="PIM 31.12.2020"/>
      <sheetName val="OCT-2020(ACTU DIARIA)"/>
      <sheetName val="NOV-2020(ACTU DIARIA)"/>
      <sheetName val="DIC-2020(ACTU DIARIA)"/>
      <sheetName val="Ene-2021"/>
      <sheetName val="Feb-2021"/>
      <sheetName val="Mar-2021"/>
      <sheetName val="Abr-2021"/>
      <sheetName val="May-2021"/>
      <sheetName val="Jun-2021"/>
      <sheetName val="Jul-2021"/>
      <sheetName val="Agost-2021"/>
      <sheetName val="Sept-2021(04.10)"/>
      <sheetName val="PIM 30.09.2021(04.10)"/>
      <sheetName val="Octubre 2021(13.01.2022)"/>
      <sheetName val="Noviembre (13.01.2022)"/>
      <sheetName val="Diciembre (13.01.2022)"/>
      <sheetName val="PIM 30.12.2021(13ENE2022)"/>
      <sheetName val="Enero 2022(20.04.2022)"/>
      <sheetName val="febrero 2022(20.04.2022)"/>
      <sheetName val="Marzo 2022 (20.04.2022)"/>
      <sheetName val="PIM 31.03.2022 (20.04.2022)"/>
      <sheetName val="Abril 2022 (04.07.2022)"/>
      <sheetName val="Mayo 2022 (04.07.2022)"/>
      <sheetName val="Junio (04.07.2022)"/>
      <sheetName val="PIM 30.06.2022"/>
      <sheetName val="Julio (19.10.2022)"/>
      <sheetName val="Agosto(19.10.2022)"/>
      <sheetName val="Sept(19.10.2022)"/>
      <sheetName val="PIM 30.09.2022"/>
      <sheetName val="Oct(04.01.2023)"/>
      <sheetName val="Nov(04.01.2023)"/>
      <sheetName val="Dic(04.01.2023)"/>
      <sheetName val="PIM 04.01.2023"/>
      <sheetName val="DIC(10.01.2023)"/>
      <sheetName val="PIM 10.01.2023"/>
      <sheetName val="DIC(18.01.2023)"/>
      <sheetName val="PIM 18.01.2023"/>
      <sheetName val="PIM 2023 (04.04.2023 mes)"/>
      <sheetName val="ENE2023(10.04)"/>
      <sheetName val="FEB2023(10.04)"/>
      <sheetName val="MAR2023(10.04)"/>
      <sheetName val="PIM 2023 (03.07.2023)"/>
      <sheetName val="ABRIL 2023 (03.07)"/>
      <sheetName val="MAY 2023 (03.07)"/>
      <sheetName val="JUN 2023 (03.07)"/>
      <sheetName val="PIM 2023 (05.10)"/>
      <sheetName val="JUL 2023(05.10)"/>
      <sheetName val="Agost(05.10)"/>
      <sheetName val="SET(05.10)"/>
      <sheetName val="OCT(04.01.2024)"/>
      <sheetName val="NOV (04.01.24)"/>
      <sheetName val="DIC(04.01.24)"/>
      <sheetName val="PIM 2023 (04.01.24)"/>
      <sheetName val="PIM 2023 (22.01.2024)"/>
      <sheetName val="ENE 13.01.2022"/>
      <sheetName val="PIM 31.12.2021(04.01.2021)"/>
      <sheetName val="PIM 31.03.2021"/>
      <sheetName val="PIM 30.06.2021(14.07.2021)"/>
      <sheetName val="PIM 30.06.2021"/>
      <sheetName val="PIM 31.12.2020 (ACT DIARIA)"/>
      <sheetName val="PIM 31.03.2020"/>
      <sheetName val="PIM 30.06.2020"/>
      <sheetName val="PIM 30.09.2020"/>
      <sheetName val="PIM 30.06.2019"/>
      <sheetName val="PIM 30.09.2019"/>
      <sheetName val="PIM 31.12.2019(02.01)"/>
      <sheetName val="PIM 31.12.2019 (15.01)"/>
      <sheetName val="PIM 31.12.2019(29.01)"/>
      <sheetName val="EJEC FINAN PLIEGO MEF"/>
      <sheetName val="PIM 30.05.2019"/>
      <sheetName val="PIM 31.05.2019"/>
      <sheetName val="Reporte de Saldo"/>
      <sheetName val="REP FÍSICA IVTRIME 2020 "/>
      <sheetName val="REP FÍSICA IITRIME "/>
      <sheetName val="REP FÍSICA ITRIME"/>
      <sheetName val="EF-2009"/>
      <sheetName val="EF-2010"/>
      <sheetName val="EF-2011"/>
      <sheetName val="EF-2012"/>
      <sheetName val="EF-2013"/>
      <sheetName val="EF-2014"/>
      <sheetName val="EF-2015"/>
      <sheetName val="EF-2016"/>
      <sheetName val="EF-2017"/>
      <sheetName val="FEB-2018"/>
      <sheetName val="MAR-2018"/>
      <sheetName val="ABR-2018"/>
      <sheetName val="MAY-2018"/>
      <sheetName val="JUN-2018"/>
      <sheetName val="JUL-2018"/>
      <sheetName val="AGO-2018"/>
      <sheetName val="SEP-2018"/>
      <sheetName val="REP Semanal"/>
      <sheetName val="OCT-2018"/>
      <sheetName val="Sin continuidad 2017"/>
      <sheetName val="EF-2018"/>
      <sheetName val="A3 - Programación Jul-dic"/>
      <sheetName val="A1 - EJEC FINAN Mensual"/>
      <sheetName val="A1 - PROG FINAN Mensual"/>
      <sheetName val="A3 - EJEC FISIC Trimestral"/>
      <sheetName val="A4 - INFObras"/>
      <sheetName val="EJE 22-10-2018"/>
      <sheetName val="PIM 22-10-2018"/>
      <sheetName val="EJE 25-10-2018"/>
      <sheetName val="PIM 25-10-2018"/>
      <sheetName val="EJE 29-10-2018"/>
      <sheetName val="PIM 29-10-2018"/>
      <sheetName val="EJE 30-10-2018"/>
      <sheetName val="PIM 30-10-2018"/>
      <sheetName val="PIM 31-10-2018"/>
      <sheetName val="EJE 31-10-2018"/>
      <sheetName val="PIM 05-11-2018"/>
      <sheetName val="EJE 05-11-2018"/>
      <sheetName val="PIM 06-11-2018"/>
      <sheetName val="EJE 06-11-2018"/>
      <sheetName val="PIM 07-11-2018"/>
      <sheetName val="EJE 07-11-2018"/>
      <sheetName val="PIM 08-11-2018"/>
      <sheetName val="EJE 08-11-2018"/>
      <sheetName val="EJE 09-11-2018"/>
      <sheetName val="PIM 09-11-2018"/>
      <sheetName val="EJE 12-11-2018"/>
      <sheetName val="PIM 12-11-2018"/>
      <sheetName val="EJE 13-11-2018"/>
      <sheetName val="PIM 13-11-2018"/>
      <sheetName val="EJE 15-11-2018"/>
      <sheetName val="PIM 15-11-2018"/>
      <sheetName val="EJE 16-11-2018"/>
      <sheetName val="PIM 16-11-2018"/>
      <sheetName val="EJE 19-11-2018"/>
      <sheetName val="PIM 19-11-2018"/>
      <sheetName val="EJE 22-11-2018"/>
      <sheetName val="PIM 22-11-2018"/>
      <sheetName val="RANKING"/>
      <sheetName val="EJE 23-11-2018"/>
      <sheetName val="PIM 23-11-2018"/>
      <sheetName val="EJE 26-11-2018"/>
      <sheetName val="PIM 26-11-2018"/>
      <sheetName val="EJE 27-11-2018"/>
      <sheetName val="PIM 27-11-2018"/>
      <sheetName val="EJE 28-11-2018"/>
      <sheetName val="PIM 28-11-2018"/>
      <sheetName val="EJE 30-11-2018"/>
      <sheetName val="PIM 30-11-2018"/>
      <sheetName val="PIM 13-12-2018"/>
      <sheetName val="EJE 13-12-2018"/>
      <sheetName val="Hoja1"/>
      <sheetName val="amigable"/>
      <sheetName val="bd metas fisicas"/>
      <sheetName val="c1dbmf"/>
      <sheetName val="Hoja2"/>
      <sheetName val="PIM 31-12-2018"/>
      <sheetName val="Hoja3"/>
      <sheetName val="EJE 31-12-2018"/>
      <sheetName val="EJE 27-09-2018"/>
      <sheetName val="EJE 28-09-2018"/>
      <sheetName val="PIM 26-09-2018"/>
      <sheetName val="EJE 01-10-2018"/>
      <sheetName val="PIM 27-09-2018"/>
      <sheetName val="PIM 28-09-2018"/>
      <sheetName val="EJE 02-10-2018"/>
      <sheetName val="PIM 01-10-2018"/>
      <sheetName val="EJE 03-10-2018"/>
      <sheetName val="PIM 02-10-2018"/>
      <sheetName val="EJE 04-10-2018"/>
      <sheetName val="PIM 03-10-2018"/>
      <sheetName val="EJE 05-10-2018"/>
      <sheetName val="PIM 04-10-2018"/>
      <sheetName val="EJE 09-10-2018"/>
      <sheetName val="PIM 05-10-2018"/>
      <sheetName val="EJE 10-10-2018"/>
      <sheetName val="PIM 09-10-2018"/>
      <sheetName val="PIM 10-10-2018"/>
      <sheetName val="EJE 12-10-2018"/>
      <sheetName val="PIM 12-10-2018"/>
      <sheetName val="EJE 15-10-2018"/>
      <sheetName val="PIM 15-10-2018"/>
      <sheetName val="EJE 16-10-2018"/>
      <sheetName val="PIM 16-10-2018"/>
      <sheetName val="PIM 19-10-2018"/>
      <sheetName val="EJE 19-10-2018"/>
      <sheetName val="EJE 26-09-2018"/>
      <sheetName val="PIM 10-09-2018"/>
      <sheetName val="PIM 12-09-2018"/>
      <sheetName val="PIM 13-09-2018"/>
      <sheetName val="PIM 14-09-2018"/>
      <sheetName val="PIM 17-09-2018"/>
      <sheetName val="EJE 07-09-2018"/>
      <sheetName val="EJE 11-09-2018"/>
      <sheetName val="EJE 12-09-2018"/>
      <sheetName val="EJE 13-09-2018"/>
      <sheetName val="EJE 14-09-2018"/>
      <sheetName val="EJE 17-09-2018"/>
      <sheetName val="PIM 18-09-2018"/>
      <sheetName val="PIM 19-09-2018"/>
      <sheetName val="PIM 20-09-2018"/>
      <sheetName val="PIM 21-09-2018"/>
      <sheetName val="PIM 24-09-2018"/>
      <sheetName val="PIM 25-09-2018"/>
      <sheetName val="EJE 18-09-2018"/>
      <sheetName val="EJE 19-09-2018"/>
      <sheetName val="EJE 20-09-2018"/>
      <sheetName val="EJE 21-09-2018"/>
      <sheetName val="EJE 24-09-2018"/>
      <sheetName val="EJE 25-09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2131953</v>
          </cell>
          <cell r="F3" t="str">
            <v>Proyecto de inversión</v>
          </cell>
          <cell r="G3">
            <v>12824408</v>
          </cell>
          <cell r="H3" t="str">
            <v>21/12/2010</v>
          </cell>
          <cell r="I3">
            <v>41415608.740000002</v>
          </cell>
          <cell r="J3" t="str">
            <v>CONSTRUCCION E IMPLEMENTACION DEL LABORATORIO CENTRAL DE LA SUNAT</v>
          </cell>
          <cell r="L3" t="str">
            <v>En ejecución física</v>
          </cell>
          <cell r="M3" t="str">
            <v>Por contrata</v>
          </cell>
          <cell r="N3" t="str">
            <v>SUNAT</v>
          </cell>
          <cell r="O3" t="str">
            <v>IP - SUNAT</v>
          </cell>
          <cell r="P3" t="str">
            <v>SUNAT</v>
          </cell>
          <cell r="Q3">
            <v>40695</v>
          </cell>
          <cell r="R3">
            <v>5670072</v>
          </cell>
          <cell r="S3">
            <v>5058651</v>
          </cell>
          <cell r="T3">
            <v>1108195</v>
          </cell>
          <cell r="U3">
            <v>579271</v>
          </cell>
          <cell r="V3">
            <v>720117</v>
          </cell>
          <cell r="W3">
            <v>216425</v>
          </cell>
          <cell r="X3">
            <v>491339</v>
          </cell>
          <cell r="Y3">
            <v>221576</v>
          </cell>
          <cell r="Z3">
            <v>862371</v>
          </cell>
          <cell r="AA3">
            <v>840746</v>
          </cell>
          <cell r="AB3">
            <v>10803629</v>
          </cell>
          <cell r="AC3">
            <v>7221456</v>
          </cell>
          <cell r="AD3">
            <v>20059971</v>
          </cell>
          <cell r="AE3">
            <v>20494933</v>
          </cell>
          <cell r="AR3">
            <v>18995285</v>
          </cell>
          <cell r="AS3">
            <v>3946977</v>
          </cell>
          <cell r="AT3">
            <v>7620000</v>
          </cell>
          <cell r="AU3">
            <v>160891</v>
          </cell>
          <cell r="AV3">
            <v>3565435</v>
          </cell>
          <cell r="AW3">
            <v>2877953</v>
          </cell>
          <cell r="AX3">
            <v>168723</v>
          </cell>
          <cell r="AY3">
            <v>20198</v>
          </cell>
          <cell r="AZ3">
            <v>-10030</v>
          </cell>
          <cell r="BA3">
            <v>1374</v>
          </cell>
          <cell r="BB3">
            <v>13938</v>
          </cell>
          <cell r="BC3">
            <v>0</v>
          </cell>
          <cell r="BD3">
            <v>274177</v>
          </cell>
          <cell r="BE3">
            <v>-71506</v>
          </cell>
          <cell r="BF3">
            <v>49727</v>
          </cell>
          <cell r="BG3">
            <v>7050880</v>
          </cell>
          <cell r="BH3">
            <v>78891</v>
          </cell>
          <cell r="BI3">
            <v>3565435</v>
          </cell>
          <cell r="BJ3">
            <v>2809163</v>
          </cell>
          <cell r="BK3">
            <v>-61653</v>
          </cell>
          <cell r="BL3">
            <v>92468</v>
          </cell>
          <cell r="BM3">
            <v>0</v>
          </cell>
          <cell r="BN3">
            <v>1374</v>
          </cell>
          <cell r="BO3">
            <v>13938</v>
          </cell>
          <cell r="BP3">
            <v>0</v>
          </cell>
          <cell r="BQ3">
            <v>265177</v>
          </cell>
          <cell r="BR3">
            <v>59938</v>
          </cell>
          <cell r="BS3">
            <v>49727</v>
          </cell>
          <cell r="BT3">
            <v>6874458</v>
          </cell>
          <cell r="BU3">
            <v>78891</v>
          </cell>
          <cell r="BV3">
            <v>2387325</v>
          </cell>
          <cell r="BW3">
            <v>3140365</v>
          </cell>
          <cell r="BX3">
            <v>175963</v>
          </cell>
          <cell r="BY3">
            <v>88252</v>
          </cell>
          <cell r="BZ3">
            <v>240</v>
          </cell>
          <cell r="CA3">
            <v>1134</v>
          </cell>
          <cell r="CB3">
            <v>2600</v>
          </cell>
          <cell r="CC3">
            <v>4755</v>
          </cell>
          <cell r="CD3">
            <v>41191</v>
          </cell>
          <cell r="CE3">
            <v>60024</v>
          </cell>
          <cell r="CF3">
            <v>152230</v>
          </cell>
          <cell r="CG3">
            <v>6132970</v>
          </cell>
          <cell r="CH3">
            <v>10000</v>
          </cell>
          <cell r="CI3">
            <v>1886997</v>
          </cell>
          <cell r="CJ3">
            <v>9600</v>
          </cell>
          <cell r="CK3">
            <v>79791</v>
          </cell>
          <cell r="CL3">
            <v>142210</v>
          </cell>
          <cell r="CV3">
            <v>231601</v>
          </cell>
          <cell r="CW3">
            <v>9600</v>
          </cell>
          <cell r="CX3">
            <v>79791</v>
          </cell>
          <cell r="CY3">
            <v>142210</v>
          </cell>
          <cell r="CZ3">
            <v>-685</v>
          </cell>
          <cell r="DA3">
            <v>0</v>
          </cell>
          <cell r="DI3">
            <v>230916</v>
          </cell>
          <cell r="DJ3">
            <v>9600</v>
          </cell>
          <cell r="DK3">
            <v>44530</v>
          </cell>
          <cell r="DL3">
            <v>33196</v>
          </cell>
          <cell r="DM3">
            <v>7200</v>
          </cell>
          <cell r="DN3">
            <v>61784</v>
          </cell>
          <cell r="DV3">
            <v>156310</v>
          </cell>
          <cell r="DW3">
            <v>15000</v>
          </cell>
          <cell r="DX3">
            <v>15000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1075000</v>
          </cell>
          <cell r="ED3">
            <v>215978</v>
          </cell>
          <cell r="EE3">
            <v>200000</v>
          </cell>
          <cell r="EF3">
            <v>311889</v>
          </cell>
          <cell r="EG3">
            <v>1832867</v>
          </cell>
          <cell r="EH3">
            <v>1905193</v>
          </cell>
          <cell r="EI3" t="str">
            <v>Si</v>
          </cell>
          <cell r="EJ3" t="str">
            <v>Si</v>
          </cell>
          <cell r="EK3" t="str">
            <v>Si</v>
          </cell>
          <cell r="EL3" t="str">
            <v>Si</v>
          </cell>
          <cell r="EM3" t="str">
            <v>Si</v>
          </cell>
          <cell r="EN3" t="str">
            <v>Inversión en continuidad</v>
          </cell>
          <cell r="EO3">
            <v>41415608.740000002</v>
          </cell>
          <cell r="EP3">
            <v>39266380</v>
          </cell>
          <cell r="EQ3">
            <v>39422690</v>
          </cell>
          <cell r="ER3">
            <v>95.18800085129449</v>
          </cell>
          <cell r="ES3" t="str">
            <v>NO PRIORIZADAS</v>
          </cell>
          <cell r="ET3" t="str">
            <v xml:space="preserve">F3 </v>
          </cell>
          <cell r="EV3" t="str">
            <v>NO</v>
          </cell>
          <cell r="EW3" t="str">
            <v>NO</v>
          </cell>
          <cell r="EX3" t="str">
            <v>SI</v>
          </cell>
          <cell r="EY3" t="str">
            <v>-.-</v>
          </cell>
          <cell r="EZ3" t="str">
            <v>SI</v>
          </cell>
          <cell r="FA3" t="str">
            <v>F8-A</v>
          </cell>
          <cell r="FB3">
            <v>1</v>
          </cell>
          <cell r="FC3">
            <v>1</v>
          </cell>
          <cell r="FD3">
            <v>1</v>
          </cell>
          <cell r="FE3" t="str">
            <v>EN REGISTRO</v>
          </cell>
          <cell r="FF3" t="str">
            <v>VIABLE</v>
          </cell>
          <cell r="FG3" t="str">
            <v>F12B</v>
          </cell>
          <cell r="FH3" t="str">
            <v>11/01/2019</v>
          </cell>
          <cell r="FI3" t="str">
            <v>REGISTRO</v>
          </cell>
          <cell r="FJ3">
            <v>43623</v>
          </cell>
        </row>
        <row r="4">
          <cell r="E4">
            <v>2133067</v>
          </cell>
          <cell r="F4" t="str">
            <v>Proyecto de inversión</v>
          </cell>
          <cell r="G4">
            <v>9948194</v>
          </cell>
          <cell r="H4" t="str">
            <v>08/03/2011</v>
          </cell>
          <cell r="I4">
            <v>39225685.5</v>
          </cell>
          <cell r="J4" t="str">
            <v>IMPLEMENTACION DEL NUEVO CENTRO DE SERVICIOS AL CONTRIBUYENTE Y CENTRO DE CONTROL Y FISCALIZACION EN LA ZONA SUR DE LIMA METROPOLITANA</v>
          </cell>
          <cell r="L4" t="str">
            <v>En ejecución física</v>
          </cell>
          <cell r="M4" t="str">
            <v>Por contrata</v>
          </cell>
          <cell r="N4" t="str">
            <v>SUNAT</v>
          </cell>
          <cell r="O4" t="str">
            <v>IP - SUNAT</v>
          </cell>
          <cell r="P4" t="str">
            <v>SUNAT</v>
          </cell>
          <cell r="Q4">
            <v>40969</v>
          </cell>
          <cell r="R4">
            <v>499943</v>
          </cell>
          <cell r="S4">
            <v>0</v>
          </cell>
          <cell r="T4">
            <v>2823958</v>
          </cell>
          <cell r="U4">
            <v>1100</v>
          </cell>
          <cell r="V4">
            <v>20000</v>
          </cell>
          <cell r="W4">
            <v>0</v>
          </cell>
          <cell r="X4">
            <v>14375000</v>
          </cell>
          <cell r="Y4">
            <v>0</v>
          </cell>
          <cell r="Z4">
            <v>13212990</v>
          </cell>
          <cell r="AA4">
            <v>12932525</v>
          </cell>
          <cell r="AB4">
            <v>3005649</v>
          </cell>
          <cell r="AC4">
            <v>545426</v>
          </cell>
          <cell r="AD4">
            <v>10667148</v>
          </cell>
          <cell r="AE4">
            <v>14652403</v>
          </cell>
          <cell r="AR4">
            <v>14144348</v>
          </cell>
          <cell r="AS4">
            <v>7722774</v>
          </cell>
          <cell r="AT4">
            <v>9358886</v>
          </cell>
          <cell r="AU4">
            <v>7338749</v>
          </cell>
          <cell r="AV4">
            <v>10237</v>
          </cell>
          <cell r="AW4">
            <v>0</v>
          </cell>
          <cell r="AX4">
            <v>36577</v>
          </cell>
          <cell r="AY4">
            <v>1093790</v>
          </cell>
          <cell r="AZ4">
            <v>85760</v>
          </cell>
          <cell r="BA4">
            <v>32764</v>
          </cell>
          <cell r="BB4">
            <v>35712</v>
          </cell>
          <cell r="BC4">
            <v>0</v>
          </cell>
          <cell r="BD4">
            <v>95197</v>
          </cell>
          <cell r="BE4">
            <v>0</v>
          </cell>
          <cell r="BF4">
            <v>36182</v>
          </cell>
          <cell r="BG4">
            <v>8764968</v>
          </cell>
          <cell r="BH4">
            <v>7338749</v>
          </cell>
          <cell r="BI4">
            <v>10237</v>
          </cell>
          <cell r="BJ4">
            <v>0</v>
          </cell>
          <cell r="BK4">
            <v>36577</v>
          </cell>
          <cell r="BL4">
            <v>1093790</v>
          </cell>
          <cell r="BM4">
            <v>85760</v>
          </cell>
          <cell r="BN4">
            <v>32764</v>
          </cell>
          <cell r="BO4">
            <v>-65000</v>
          </cell>
          <cell r="BP4">
            <v>0</v>
          </cell>
          <cell r="BQ4">
            <v>160894</v>
          </cell>
          <cell r="BR4">
            <v>35015</v>
          </cell>
          <cell r="BS4">
            <v>36182</v>
          </cell>
          <cell r="BT4">
            <v>8764968</v>
          </cell>
          <cell r="BU4">
            <v>352908</v>
          </cell>
          <cell r="BV4">
            <v>919519</v>
          </cell>
          <cell r="BW4">
            <v>1137662</v>
          </cell>
          <cell r="BX4">
            <v>577921</v>
          </cell>
          <cell r="BY4">
            <v>895947</v>
          </cell>
          <cell r="BZ4">
            <v>281059</v>
          </cell>
          <cell r="CA4">
            <v>507058</v>
          </cell>
          <cell r="CB4">
            <v>319271</v>
          </cell>
          <cell r="CC4">
            <v>239688</v>
          </cell>
          <cell r="CD4">
            <v>130157</v>
          </cell>
          <cell r="CE4">
            <v>140479</v>
          </cell>
          <cell r="CF4">
            <v>732149</v>
          </cell>
          <cell r="CG4">
            <v>6233818</v>
          </cell>
          <cell r="CH4">
            <v>1062591</v>
          </cell>
          <cell r="CI4">
            <v>2614140</v>
          </cell>
          <cell r="CJ4">
            <v>965606</v>
          </cell>
          <cell r="CK4">
            <v>130434</v>
          </cell>
          <cell r="CL4">
            <v>32681</v>
          </cell>
          <cell r="CV4">
            <v>1128721</v>
          </cell>
          <cell r="CW4">
            <v>965606</v>
          </cell>
          <cell r="CX4">
            <v>130434</v>
          </cell>
          <cell r="CY4">
            <v>32681</v>
          </cell>
          <cell r="CZ4">
            <v>177409</v>
          </cell>
          <cell r="DA4">
            <v>0</v>
          </cell>
          <cell r="DI4">
            <v>1306130</v>
          </cell>
          <cell r="DJ4">
            <v>65236</v>
          </cell>
          <cell r="DK4">
            <v>385876</v>
          </cell>
          <cell r="DL4">
            <v>334208</v>
          </cell>
          <cell r="DM4">
            <v>462369</v>
          </cell>
          <cell r="DN4">
            <v>214923</v>
          </cell>
          <cell r="DV4">
            <v>1462612</v>
          </cell>
          <cell r="DW4">
            <v>75000</v>
          </cell>
          <cell r="DX4">
            <v>155000</v>
          </cell>
          <cell r="DY4">
            <v>155000</v>
          </cell>
          <cell r="DZ4">
            <v>155000</v>
          </cell>
          <cell r="EA4">
            <v>155000</v>
          </cell>
          <cell r="EB4">
            <v>155000</v>
          </cell>
          <cell r="EC4">
            <v>155000</v>
          </cell>
          <cell r="ED4">
            <v>154140</v>
          </cell>
          <cell r="EE4">
            <v>100000</v>
          </cell>
          <cell r="EF4">
            <v>3888</v>
          </cell>
          <cell r="EG4">
            <v>1263028</v>
          </cell>
          <cell r="EH4">
            <v>1973348</v>
          </cell>
          <cell r="EI4" t="str">
            <v>Si</v>
          </cell>
          <cell r="EJ4" t="str">
            <v>Si</v>
          </cell>
          <cell r="EK4" t="str">
            <v>Si</v>
          </cell>
          <cell r="EL4" t="str">
            <v>Si</v>
          </cell>
          <cell r="EM4" t="str">
            <v>Si</v>
          </cell>
          <cell r="EN4" t="str">
            <v>Inversión en continuidad</v>
          </cell>
          <cell r="EO4">
            <v>39225685.5</v>
          </cell>
          <cell r="EP4">
            <v>33857217</v>
          </cell>
          <cell r="EQ4">
            <v>35319829</v>
          </cell>
          <cell r="ER4">
            <v>90.042604864101108</v>
          </cell>
          <cell r="ES4" t="str">
            <v>NO PRIORIZADAS</v>
          </cell>
          <cell r="ET4" t="str">
            <v xml:space="preserve">F3 </v>
          </cell>
          <cell r="EV4" t="str">
            <v>NO</v>
          </cell>
          <cell r="EW4" t="str">
            <v>-.-</v>
          </cell>
          <cell r="EX4" t="str">
            <v>SI</v>
          </cell>
          <cell r="EY4" t="str">
            <v>-.-</v>
          </cell>
          <cell r="EZ4" t="str">
            <v>SI</v>
          </cell>
          <cell r="FA4" t="str">
            <v>F8-A</v>
          </cell>
          <cell r="FB4">
            <v>1</v>
          </cell>
          <cell r="FC4">
            <v>1</v>
          </cell>
          <cell r="FD4">
            <v>1</v>
          </cell>
          <cell r="FE4" t="str">
            <v>REGISTRADO</v>
          </cell>
          <cell r="FF4" t="str">
            <v>VIABLE</v>
          </cell>
          <cell r="FG4" t="str">
            <v>F12B</v>
          </cell>
          <cell r="FH4" t="str">
            <v>15/01/2019</v>
          </cell>
          <cell r="FI4" t="str">
            <v>REGISTRO</v>
          </cell>
          <cell r="FJ4">
            <v>43623</v>
          </cell>
        </row>
        <row r="5">
          <cell r="E5">
            <v>2133068</v>
          </cell>
          <cell r="F5" t="str">
            <v>Proyecto de inversión</v>
          </cell>
          <cell r="G5">
            <v>7481660</v>
          </cell>
          <cell r="H5">
            <v>40610</v>
          </cell>
          <cell r="I5">
            <v>13927005</v>
          </cell>
          <cell r="J5" t="str">
            <v>IMPLEMENTACIÓN DEL NUEVO CENTRO DE SERVICIOS AL CONTRIBUYENTE Y CENTRO DE CONTROL Y FISCALIZACIÓN EN LA ZONA ESTE DE LIMA METROPOLITANA</v>
          </cell>
          <cell r="L5" t="str">
            <v>En liquidación</v>
          </cell>
          <cell r="M5" t="e">
            <v>#N/A</v>
          </cell>
          <cell r="N5" t="str">
            <v>SUNAT</v>
          </cell>
          <cell r="O5" t="str">
            <v>IP - SUNAT</v>
          </cell>
          <cell r="P5" t="str">
            <v>SUNAT</v>
          </cell>
          <cell r="Q5">
            <v>40817</v>
          </cell>
          <cell r="R5">
            <v>2841514</v>
          </cell>
          <cell r="S5">
            <v>2768800</v>
          </cell>
          <cell r="T5">
            <v>1342934</v>
          </cell>
          <cell r="U5">
            <v>275998</v>
          </cell>
          <cell r="V5">
            <v>436913</v>
          </cell>
          <cell r="W5">
            <v>53163</v>
          </cell>
          <cell r="X5">
            <v>650313</v>
          </cell>
          <cell r="Y5">
            <v>78883</v>
          </cell>
          <cell r="Z5">
            <v>3552919</v>
          </cell>
          <cell r="AA5">
            <v>1796291</v>
          </cell>
          <cell r="AB5">
            <v>7332932</v>
          </cell>
          <cell r="AC5">
            <v>6327255</v>
          </cell>
          <cell r="AD5">
            <v>1620938</v>
          </cell>
          <cell r="AE5">
            <v>1240783</v>
          </cell>
          <cell r="AR5">
            <v>1233039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100000</v>
          </cell>
          <cell r="CI5">
            <v>100000</v>
          </cell>
          <cell r="CJ5">
            <v>1755</v>
          </cell>
          <cell r="CK5">
            <v>0</v>
          </cell>
          <cell r="CL5">
            <v>0</v>
          </cell>
          <cell r="CV5">
            <v>1755</v>
          </cell>
          <cell r="CW5">
            <v>1755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I5">
            <v>1755</v>
          </cell>
          <cell r="DJ5">
            <v>1755</v>
          </cell>
          <cell r="DK5">
            <v>-16</v>
          </cell>
          <cell r="DL5">
            <v>0</v>
          </cell>
          <cell r="DM5">
            <v>0</v>
          </cell>
          <cell r="DN5">
            <v>0</v>
          </cell>
          <cell r="DV5">
            <v>1739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48261</v>
          </cell>
          <cell r="EG5">
            <v>48261</v>
          </cell>
          <cell r="EH5">
            <v>50000</v>
          </cell>
          <cell r="EI5" t="str">
            <v>Si</v>
          </cell>
          <cell r="EJ5" t="str">
            <v>Si</v>
          </cell>
          <cell r="EK5" t="str">
            <v>Si</v>
          </cell>
          <cell r="EL5" t="str">
            <v>Si</v>
          </cell>
          <cell r="EM5" t="str">
            <v>No</v>
          </cell>
          <cell r="EN5" t="str">
            <v>Inversión en continuidad</v>
          </cell>
          <cell r="EO5">
            <v>13927005</v>
          </cell>
          <cell r="EP5">
            <v>12533429</v>
          </cell>
          <cell r="EQ5">
            <v>12535168</v>
          </cell>
          <cell r="ER5">
            <v>90.006200184461775</v>
          </cell>
          <cell r="ES5" t="str">
            <v>NO PRIORIZADAS</v>
          </cell>
          <cell r="ET5" t="str">
            <v>-.-</v>
          </cell>
          <cell r="EV5" t="str">
            <v>NO</v>
          </cell>
          <cell r="EW5" t="str">
            <v>-.-</v>
          </cell>
          <cell r="EX5" t="str">
            <v>NO</v>
          </cell>
          <cell r="EY5" t="str">
            <v>-.-</v>
          </cell>
          <cell r="EZ5" t="str">
            <v>SI</v>
          </cell>
          <cell r="FA5" t="str">
            <v>F17</v>
          </cell>
          <cell r="FB5">
            <v>0</v>
          </cell>
          <cell r="FF5" t="str">
            <v>VIABLE</v>
          </cell>
          <cell r="FG5" t="str">
            <v>F12B</v>
          </cell>
          <cell r="FH5" t="str">
            <v>12/04/2019</v>
          </cell>
          <cell r="FI5" t="str">
            <v>REGISTRO</v>
          </cell>
          <cell r="FJ5">
            <v>43623</v>
          </cell>
        </row>
        <row r="6">
          <cell r="E6">
            <v>2134118</v>
          </cell>
          <cell r="F6" t="str">
            <v>Proyecto de inversión</v>
          </cell>
          <cell r="G6">
            <v>9186259</v>
          </cell>
          <cell r="H6" t="str">
            <v>10/05/2011</v>
          </cell>
          <cell r="I6">
            <v>9567726.1999999993</v>
          </cell>
          <cell r="J6" t="str">
            <v>CONSTRUCCION E IMPLEMENTACION DEL ALMACEN INTEGRADO DE LA INTENDENCIA REGIONAL DE ICA E INTENDENCIA DE ADUANA PISCO EN EL DISTRITO DE SUBTANJALLA, PROVINCIA Y REGION ICA</v>
          </cell>
          <cell r="L6" t="str">
            <v>Con ET/ED en elaboración</v>
          </cell>
          <cell r="M6" t="str">
            <v>Administración directa</v>
          </cell>
          <cell r="N6" t="str">
            <v>SUNAT</v>
          </cell>
          <cell r="O6" t="str">
            <v>IP - SUNAT</v>
          </cell>
          <cell r="P6" t="str">
            <v>SUNAT</v>
          </cell>
          <cell r="Q6">
            <v>40817</v>
          </cell>
          <cell r="R6">
            <v>799989</v>
          </cell>
          <cell r="S6">
            <v>520950</v>
          </cell>
          <cell r="T6">
            <v>1927627</v>
          </cell>
          <cell r="U6">
            <v>226562</v>
          </cell>
          <cell r="V6">
            <v>896944</v>
          </cell>
          <cell r="W6">
            <v>187072</v>
          </cell>
          <cell r="X6">
            <v>391574</v>
          </cell>
          <cell r="Y6">
            <v>9455</v>
          </cell>
          <cell r="Z6">
            <v>59234</v>
          </cell>
          <cell r="AA6">
            <v>47530</v>
          </cell>
          <cell r="AB6">
            <v>28551</v>
          </cell>
          <cell r="AC6">
            <v>2550</v>
          </cell>
          <cell r="AD6">
            <v>2513653</v>
          </cell>
          <cell r="AE6">
            <v>265749</v>
          </cell>
          <cell r="AR6">
            <v>643</v>
          </cell>
          <cell r="AS6">
            <v>260749</v>
          </cell>
          <cell r="AT6">
            <v>160749</v>
          </cell>
          <cell r="AU6">
            <v>0</v>
          </cell>
          <cell r="AV6">
            <v>25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15771</v>
          </cell>
          <cell r="BB6">
            <v>0</v>
          </cell>
          <cell r="BC6">
            <v>33146</v>
          </cell>
          <cell r="BD6">
            <v>0</v>
          </cell>
          <cell r="BE6">
            <v>0</v>
          </cell>
          <cell r="BF6">
            <v>0</v>
          </cell>
          <cell r="BG6">
            <v>48942</v>
          </cell>
          <cell r="BH6">
            <v>0</v>
          </cell>
          <cell r="BI6">
            <v>25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15771</v>
          </cell>
          <cell r="BO6">
            <v>0</v>
          </cell>
          <cell r="BP6">
            <v>33146</v>
          </cell>
          <cell r="BQ6">
            <v>0</v>
          </cell>
          <cell r="BR6">
            <v>0</v>
          </cell>
          <cell r="BS6">
            <v>0</v>
          </cell>
          <cell r="BT6">
            <v>48942</v>
          </cell>
          <cell r="BU6">
            <v>0</v>
          </cell>
          <cell r="BV6">
            <v>25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15771</v>
          </cell>
          <cell r="CC6">
            <v>33146</v>
          </cell>
          <cell r="CD6">
            <v>0</v>
          </cell>
          <cell r="CE6">
            <v>0</v>
          </cell>
          <cell r="CF6">
            <v>0</v>
          </cell>
          <cell r="CG6">
            <v>48942</v>
          </cell>
          <cell r="CH6">
            <v>290845</v>
          </cell>
          <cell r="CI6">
            <v>290845</v>
          </cell>
          <cell r="CJ6">
            <v>0</v>
          </cell>
          <cell r="CK6">
            <v>25</v>
          </cell>
          <cell r="CL6">
            <v>0</v>
          </cell>
          <cell r="CV6">
            <v>25</v>
          </cell>
          <cell r="CW6">
            <v>0</v>
          </cell>
          <cell r="CX6">
            <v>25</v>
          </cell>
          <cell r="CY6">
            <v>0</v>
          </cell>
          <cell r="CZ6">
            <v>0</v>
          </cell>
          <cell r="DA6">
            <v>0</v>
          </cell>
          <cell r="DI6">
            <v>25</v>
          </cell>
          <cell r="DJ6">
            <v>0</v>
          </cell>
          <cell r="DK6">
            <v>25</v>
          </cell>
          <cell r="DL6">
            <v>0</v>
          </cell>
          <cell r="DM6">
            <v>0</v>
          </cell>
          <cell r="DN6">
            <v>0</v>
          </cell>
          <cell r="DV6">
            <v>25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183932</v>
          </cell>
          <cell r="EG6">
            <v>183932</v>
          </cell>
          <cell r="EH6">
            <v>183957</v>
          </cell>
          <cell r="EI6" t="str">
            <v>Si</v>
          </cell>
          <cell r="EJ6" t="str">
            <v>Si</v>
          </cell>
          <cell r="EK6" t="str">
            <v>Si</v>
          </cell>
          <cell r="EL6" t="str">
            <v>Si</v>
          </cell>
          <cell r="EM6" t="str">
            <v>No</v>
          </cell>
          <cell r="EN6" t="str">
            <v>Inversión en continuidad</v>
          </cell>
          <cell r="EO6">
            <v>9567726.1999999993</v>
          </cell>
          <cell r="EP6">
            <v>1043704</v>
          </cell>
          <cell r="EQ6">
            <v>1043729</v>
          </cell>
          <cell r="ER6">
            <v>10.908851049688275</v>
          </cell>
          <cell r="ES6" t="str">
            <v>NO PRIORIZADAS</v>
          </cell>
          <cell r="ET6" t="str">
            <v>-.-</v>
          </cell>
          <cell r="EV6" t="str">
            <v>NO</v>
          </cell>
          <cell r="EW6" t="str">
            <v>-.-</v>
          </cell>
          <cell r="EX6" t="str">
            <v>NO</v>
          </cell>
          <cell r="EY6" t="str">
            <v>-.-</v>
          </cell>
          <cell r="EZ6" t="str">
            <v>SI</v>
          </cell>
          <cell r="FA6" t="str">
            <v xml:space="preserve">F8A </v>
          </cell>
          <cell r="FB6">
            <v>1</v>
          </cell>
          <cell r="FE6" t="str">
            <v>EN REGISTRO</v>
          </cell>
          <cell r="FF6" t="str">
            <v>VIABLE</v>
          </cell>
          <cell r="FG6" t="str">
            <v>F12B</v>
          </cell>
          <cell r="FH6" t="str">
            <v>27/02/2019</v>
          </cell>
          <cell r="FI6" t="str">
            <v>REGISTRO</v>
          </cell>
          <cell r="FJ6">
            <v>43623</v>
          </cell>
        </row>
        <row r="7">
          <cell r="E7">
            <v>2145315</v>
          </cell>
          <cell r="F7" t="str">
            <v>Proyecto de inversión</v>
          </cell>
          <cell r="G7">
            <v>9117252</v>
          </cell>
          <cell r="H7" t="str">
            <v>05/07/2011</v>
          </cell>
          <cell r="I7">
            <v>18618150</v>
          </cell>
          <cell r="J7" t="str">
            <v>IMPLEMENTACIÓN DEL NUEVO CENTRO DE SERVICIO AL CONTRIBUYENTE Y CENTRO DE CONTROL Y FISCALIZACIÓN EN LA ZONA NORTE 2 DE LIMA METROPOLITANA Y CALLAO</v>
          </cell>
          <cell r="L7" t="str">
            <v>En liquidación</v>
          </cell>
          <cell r="M7" t="e">
            <v>#N/A</v>
          </cell>
          <cell r="N7" t="str">
            <v>SUNAT</v>
          </cell>
          <cell r="O7" t="str">
            <v>IP - SUNAT</v>
          </cell>
          <cell r="P7" t="str">
            <v>SUNAT</v>
          </cell>
          <cell r="Q7">
            <v>40878</v>
          </cell>
          <cell r="R7">
            <v>2705650</v>
          </cell>
          <cell r="S7">
            <v>2250000</v>
          </cell>
          <cell r="T7">
            <v>1081948</v>
          </cell>
          <cell r="U7">
            <v>350030</v>
          </cell>
          <cell r="V7">
            <v>306242</v>
          </cell>
          <cell r="W7">
            <v>33287</v>
          </cell>
          <cell r="X7">
            <v>26989</v>
          </cell>
          <cell r="Y7">
            <v>25288</v>
          </cell>
          <cell r="Z7">
            <v>306242</v>
          </cell>
          <cell r="AA7">
            <v>181531</v>
          </cell>
          <cell r="AB7">
            <v>13036041</v>
          </cell>
          <cell r="AC7">
            <v>12667196</v>
          </cell>
          <cell r="AD7">
            <v>6381412</v>
          </cell>
          <cell r="AE7">
            <v>1579963</v>
          </cell>
          <cell r="AR7">
            <v>1569861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100000</v>
          </cell>
          <cell r="CI7">
            <v>100000</v>
          </cell>
          <cell r="CJ7">
            <v>0</v>
          </cell>
          <cell r="CK7">
            <v>0</v>
          </cell>
          <cell r="CL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50000</v>
          </cell>
          <cell r="EG7">
            <v>50000</v>
          </cell>
          <cell r="EH7">
            <v>50000</v>
          </cell>
          <cell r="EI7" t="str">
            <v>Si</v>
          </cell>
          <cell r="EJ7" t="str">
            <v>Si</v>
          </cell>
          <cell r="EK7" t="str">
            <v>Si</v>
          </cell>
          <cell r="EL7" t="str">
            <v>Si</v>
          </cell>
          <cell r="EM7" t="str">
            <v>No</v>
          </cell>
          <cell r="EN7" t="str">
            <v>Inversión en continuidad</v>
          </cell>
          <cell r="EO7">
            <v>18618150</v>
          </cell>
          <cell r="EP7">
            <v>17077193</v>
          </cell>
          <cell r="EQ7">
            <v>17077193</v>
          </cell>
          <cell r="ER7">
            <v>91.723361343635119</v>
          </cell>
          <cell r="ES7" t="str">
            <v>NO PRIORIZADAS</v>
          </cell>
          <cell r="ET7" t="str">
            <v>-.-</v>
          </cell>
          <cell r="EV7" t="str">
            <v>NO</v>
          </cell>
          <cell r="EW7" t="str">
            <v>-.-</v>
          </cell>
          <cell r="EX7" t="str">
            <v>NO</v>
          </cell>
          <cell r="EY7" t="str">
            <v>-.-</v>
          </cell>
          <cell r="EZ7" t="str">
            <v>SI</v>
          </cell>
          <cell r="FA7" t="str">
            <v>F15, F17</v>
          </cell>
          <cell r="FF7" t="str">
            <v>VIABLE</v>
          </cell>
          <cell r="FG7" t="str">
            <v>F12B</v>
          </cell>
          <cell r="FH7" t="str">
            <v>12/04/2019</v>
          </cell>
          <cell r="FI7" t="str">
            <v>REGISTRO</v>
          </cell>
          <cell r="FJ7">
            <v>43623</v>
          </cell>
        </row>
        <row r="8">
          <cell r="E8">
            <v>2145423</v>
          </cell>
          <cell r="F8" t="str">
            <v>Proyecto de inversión</v>
          </cell>
          <cell r="G8">
            <v>5984335</v>
          </cell>
          <cell r="H8" t="str">
            <v>15/07/2011</v>
          </cell>
          <cell r="I8">
            <v>19867434</v>
          </cell>
          <cell r="J8" t="str">
            <v>IMPLEMENTACION DEL NUEVO CENTRO DE SERVICIO AL CONTRIBUYENTE Y CENTRO DE CONTROL Y FISCALIZACION EN EL CALLAO</v>
          </cell>
          <cell r="L8" t="str">
            <v>En liquidación</v>
          </cell>
          <cell r="M8" t="str">
            <v>Por contrata</v>
          </cell>
          <cell r="N8" t="str">
            <v>SUNAT</v>
          </cell>
          <cell r="O8" t="str">
            <v>IP - SUNAT</v>
          </cell>
          <cell r="P8" t="str">
            <v>SUNAT</v>
          </cell>
          <cell r="Q8">
            <v>40817</v>
          </cell>
          <cell r="R8">
            <v>138350</v>
          </cell>
          <cell r="S8">
            <v>10800</v>
          </cell>
          <cell r="T8">
            <v>277550</v>
          </cell>
          <cell r="U8">
            <v>0</v>
          </cell>
          <cell r="V8">
            <v>272560</v>
          </cell>
          <cell r="W8">
            <v>2298</v>
          </cell>
          <cell r="X8">
            <v>2877521</v>
          </cell>
          <cell r="Y8">
            <v>2663684</v>
          </cell>
          <cell r="Z8">
            <v>533283</v>
          </cell>
          <cell r="AA8">
            <v>360652</v>
          </cell>
          <cell r="AB8">
            <v>4987279</v>
          </cell>
          <cell r="AC8">
            <v>4937844</v>
          </cell>
          <cell r="AD8">
            <v>3131358</v>
          </cell>
          <cell r="AE8">
            <v>10386701</v>
          </cell>
          <cell r="AR8">
            <v>9440449</v>
          </cell>
          <cell r="AS8">
            <v>600751</v>
          </cell>
          <cell r="AT8">
            <v>1137422</v>
          </cell>
          <cell r="AU8">
            <v>0</v>
          </cell>
          <cell r="AV8">
            <v>594507</v>
          </cell>
          <cell r="AW8">
            <v>426471</v>
          </cell>
          <cell r="AX8">
            <v>90185</v>
          </cell>
          <cell r="AY8">
            <v>4240</v>
          </cell>
          <cell r="AZ8">
            <v>9694</v>
          </cell>
          <cell r="BA8">
            <v>1373</v>
          </cell>
          <cell r="BB8">
            <v>0</v>
          </cell>
          <cell r="BC8">
            <v>2713</v>
          </cell>
          <cell r="BD8">
            <v>0</v>
          </cell>
          <cell r="BE8">
            <v>527</v>
          </cell>
          <cell r="BF8">
            <v>0</v>
          </cell>
          <cell r="BG8">
            <v>1129710</v>
          </cell>
          <cell r="BH8">
            <v>0</v>
          </cell>
          <cell r="BI8">
            <v>594424</v>
          </cell>
          <cell r="BJ8">
            <v>426471</v>
          </cell>
          <cell r="BK8">
            <v>90185</v>
          </cell>
          <cell r="BL8">
            <v>4240</v>
          </cell>
          <cell r="BM8">
            <v>9694</v>
          </cell>
          <cell r="BN8">
            <v>1373</v>
          </cell>
          <cell r="BO8">
            <v>0</v>
          </cell>
          <cell r="BP8">
            <v>1376</v>
          </cell>
          <cell r="BQ8">
            <v>901</v>
          </cell>
          <cell r="BR8">
            <v>527</v>
          </cell>
          <cell r="BS8">
            <v>0</v>
          </cell>
          <cell r="BT8">
            <v>1129191</v>
          </cell>
          <cell r="BU8">
            <v>0</v>
          </cell>
          <cell r="BV8">
            <v>43602</v>
          </cell>
          <cell r="BW8">
            <v>907451</v>
          </cell>
          <cell r="BX8">
            <v>54357</v>
          </cell>
          <cell r="BY8">
            <v>0</v>
          </cell>
          <cell r="BZ8">
            <v>50236</v>
          </cell>
          <cell r="CA8">
            <v>1373</v>
          </cell>
          <cell r="CB8">
            <v>0</v>
          </cell>
          <cell r="CC8">
            <v>1376</v>
          </cell>
          <cell r="CD8">
            <v>312</v>
          </cell>
          <cell r="CE8">
            <v>32921</v>
          </cell>
          <cell r="CF8">
            <v>-766</v>
          </cell>
          <cell r="CG8">
            <v>1090862</v>
          </cell>
          <cell r="CH8">
            <v>150000</v>
          </cell>
          <cell r="CI8">
            <v>150000</v>
          </cell>
          <cell r="CJ8">
            <v>0</v>
          </cell>
          <cell r="CK8">
            <v>2102</v>
          </cell>
          <cell r="CL8">
            <v>0</v>
          </cell>
          <cell r="CV8">
            <v>2102</v>
          </cell>
          <cell r="CW8">
            <v>0</v>
          </cell>
          <cell r="CX8">
            <v>2102</v>
          </cell>
          <cell r="CY8">
            <v>0</v>
          </cell>
          <cell r="CZ8">
            <v>0</v>
          </cell>
          <cell r="DA8">
            <v>0</v>
          </cell>
          <cell r="DI8">
            <v>2102</v>
          </cell>
          <cell r="DJ8">
            <v>0</v>
          </cell>
          <cell r="DK8">
            <v>2102</v>
          </cell>
          <cell r="DL8">
            <v>0</v>
          </cell>
          <cell r="DM8">
            <v>0</v>
          </cell>
          <cell r="DN8">
            <v>0</v>
          </cell>
          <cell r="DV8">
            <v>2102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103947</v>
          </cell>
          <cell r="EG8">
            <v>103947</v>
          </cell>
          <cell r="EH8">
            <v>106049</v>
          </cell>
          <cell r="EI8" t="str">
            <v>Si</v>
          </cell>
          <cell r="EJ8" t="str">
            <v>Si</v>
          </cell>
          <cell r="EK8" t="str">
            <v>Si</v>
          </cell>
          <cell r="EL8" t="str">
            <v>Si</v>
          </cell>
          <cell r="EM8" t="str">
            <v>Si</v>
          </cell>
          <cell r="EN8" t="str">
            <v>Inversión en continuidad</v>
          </cell>
          <cell r="EO8">
            <v>19867434</v>
          </cell>
          <cell r="EP8">
            <v>18506589</v>
          </cell>
          <cell r="EQ8">
            <v>18508691</v>
          </cell>
          <cell r="ER8">
            <v>93.160953749739392</v>
          </cell>
          <cell r="ES8" t="str">
            <v>NO PRIORIZADAS</v>
          </cell>
          <cell r="ET8" t="str">
            <v xml:space="preserve">F3 </v>
          </cell>
          <cell r="EV8" t="str">
            <v>NO</v>
          </cell>
          <cell r="EW8" t="str">
            <v>-.-</v>
          </cell>
          <cell r="EX8" t="str">
            <v>NO</v>
          </cell>
          <cell r="EY8" t="str">
            <v>-.-</v>
          </cell>
          <cell r="EZ8" t="str">
            <v>SI</v>
          </cell>
          <cell r="FA8" t="str">
            <v xml:space="preserve">F8A </v>
          </cell>
          <cell r="FB8">
            <v>1</v>
          </cell>
          <cell r="FC8">
            <v>1</v>
          </cell>
          <cell r="FD8">
            <v>1</v>
          </cell>
          <cell r="FE8" t="str">
            <v>REGISTRADO</v>
          </cell>
          <cell r="FF8" t="str">
            <v>VIABLE</v>
          </cell>
          <cell r="FG8" t="str">
            <v>F12B</v>
          </cell>
          <cell r="FH8" t="str">
            <v>10/04/2019</v>
          </cell>
          <cell r="FI8" t="str">
            <v>REGISTRO</v>
          </cell>
          <cell r="FJ8">
            <v>43623</v>
          </cell>
        </row>
        <row r="9">
          <cell r="E9">
            <v>2145456</v>
          </cell>
          <cell r="F9" t="str">
            <v>Proyecto de inversión</v>
          </cell>
          <cell r="G9">
            <v>9752953</v>
          </cell>
          <cell r="H9" t="str">
            <v>22/07/2011</v>
          </cell>
          <cell r="I9">
            <v>23075930.620000001</v>
          </cell>
          <cell r="J9" t="str">
            <v>IMPLEMENTACION DEL NUEVO CENTRO DE SERVICIO AL CONTRIBUYENTE Y CENTRO DE CONTROL Y FISCALIZACION EN LA ZONA OESTE 2 DE LIMA METROPOLITANA</v>
          </cell>
          <cell r="L9" t="str">
            <v>En ejecución física</v>
          </cell>
          <cell r="M9" t="str">
            <v>Por contrata</v>
          </cell>
          <cell r="N9" t="str">
            <v>SUNAT</v>
          </cell>
          <cell r="O9" t="str">
            <v>IP - SUNAT</v>
          </cell>
          <cell r="P9" t="str">
            <v>SUNAT</v>
          </cell>
          <cell r="Q9">
            <v>41306</v>
          </cell>
          <cell r="R9">
            <v>4500000</v>
          </cell>
          <cell r="S9">
            <v>0</v>
          </cell>
          <cell r="T9">
            <v>3585742</v>
          </cell>
          <cell r="U9">
            <v>0</v>
          </cell>
          <cell r="V9">
            <v>9936</v>
          </cell>
          <cell r="W9">
            <v>5885</v>
          </cell>
          <cell r="X9">
            <v>7210330</v>
          </cell>
          <cell r="Y9">
            <v>6973127</v>
          </cell>
          <cell r="Z9">
            <v>582001</v>
          </cell>
          <cell r="AA9">
            <v>427383</v>
          </cell>
          <cell r="AB9">
            <v>4856913</v>
          </cell>
          <cell r="AC9">
            <v>4137808</v>
          </cell>
          <cell r="AD9">
            <v>7692641</v>
          </cell>
          <cell r="AE9">
            <v>3510431</v>
          </cell>
          <cell r="AR9">
            <v>3252515</v>
          </cell>
          <cell r="AS9">
            <v>572750</v>
          </cell>
          <cell r="AT9">
            <v>3011941</v>
          </cell>
          <cell r="AU9">
            <v>1500</v>
          </cell>
          <cell r="AV9">
            <v>131557</v>
          </cell>
          <cell r="AW9">
            <v>255941</v>
          </cell>
          <cell r="AX9">
            <v>12000</v>
          </cell>
          <cell r="AY9">
            <v>3535</v>
          </cell>
          <cell r="AZ9">
            <v>133949</v>
          </cell>
          <cell r="BA9">
            <v>2234789</v>
          </cell>
          <cell r="BB9">
            <v>3837</v>
          </cell>
          <cell r="BC9">
            <v>2250</v>
          </cell>
          <cell r="BD9">
            <v>0</v>
          </cell>
          <cell r="BE9">
            <v>0</v>
          </cell>
          <cell r="BF9">
            <v>0</v>
          </cell>
          <cell r="BG9">
            <v>2779358</v>
          </cell>
          <cell r="BH9">
            <v>1500</v>
          </cell>
          <cell r="BI9">
            <v>131555</v>
          </cell>
          <cell r="BJ9">
            <v>1559</v>
          </cell>
          <cell r="BK9">
            <v>12000</v>
          </cell>
          <cell r="BL9">
            <v>3537</v>
          </cell>
          <cell r="BM9">
            <v>8980</v>
          </cell>
          <cell r="BN9">
            <v>163441</v>
          </cell>
          <cell r="BO9">
            <v>3837</v>
          </cell>
          <cell r="BP9">
            <v>2250</v>
          </cell>
          <cell r="BQ9">
            <v>3314</v>
          </cell>
          <cell r="BR9">
            <v>2447100</v>
          </cell>
          <cell r="BS9">
            <v>0</v>
          </cell>
          <cell r="BT9">
            <v>2779073</v>
          </cell>
          <cell r="BU9">
            <v>0</v>
          </cell>
          <cell r="BV9">
            <v>7364</v>
          </cell>
          <cell r="BW9">
            <v>35471</v>
          </cell>
          <cell r="BX9">
            <v>17082</v>
          </cell>
          <cell r="BY9">
            <v>42535</v>
          </cell>
          <cell r="BZ9">
            <v>41794</v>
          </cell>
          <cell r="CA9">
            <v>178326</v>
          </cell>
          <cell r="CB9">
            <v>553</v>
          </cell>
          <cell r="CC9">
            <v>826</v>
          </cell>
          <cell r="CD9">
            <v>0</v>
          </cell>
          <cell r="CE9">
            <v>4897</v>
          </cell>
          <cell r="CF9">
            <v>987099</v>
          </cell>
          <cell r="CG9">
            <v>1315947</v>
          </cell>
          <cell r="CH9">
            <v>2952739</v>
          </cell>
          <cell r="CI9">
            <v>6571568</v>
          </cell>
          <cell r="CJ9">
            <v>2803244</v>
          </cell>
          <cell r="CK9">
            <v>0</v>
          </cell>
          <cell r="CL9">
            <v>2500000</v>
          </cell>
          <cell r="CV9">
            <v>5303244</v>
          </cell>
          <cell r="CW9">
            <v>2800621</v>
          </cell>
          <cell r="CX9">
            <v>0</v>
          </cell>
          <cell r="CY9">
            <v>2500000</v>
          </cell>
          <cell r="CZ9">
            <v>595</v>
          </cell>
          <cell r="DA9">
            <v>0</v>
          </cell>
          <cell r="DI9">
            <v>5301216</v>
          </cell>
          <cell r="DJ9">
            <v>135129</v>
          </cell>
          <cell r="DK9">
            <v>1330266</v>
          </cell>
          <cell r="DL9">
            <v>1224411</v>
          </cell>
          <cell r="DM9">
            <v>1548724</v>
          </cell>
          <cell r="DN9">
            <v>732447</v>
          </cell>
          <cell r="DV9">
            <v>4970977</v>
          </cell>
          <cell r="DW9">
            <v>300000</v>
          </cell>
          <cell r="DX9">
            <v>300000</v>
          </cell>
          <cell r="DY9">
            <v>300000</v>
          </cell>
          <cell r="DZ9">
            <v>300000</v>
          </cell>
          <cell r="EA9">
            <v>300000</v>
          </cell>
          <cell r="EB9">
            <v>500000</v>
          </cell>
          <cell r="EC9">
            <v>772222</v>
          </cell>
          <cell r="ED9">
            <v>828889</v>
          </cell>
          <cell r="EE9">
            <v>1505062</v>
          </cell>
          <cell r="EF9">
            <v>0</v>
          </cell>
          <cell r="EG9">
            <v>5106173</v>
          </cell>
          <cell r="EH9">
            <v>7495979</v>
          </cell>
          <cell r="EI9" t="str">
            <v>Si</v>
          </cell>
          <cell r="EJ9" t="str">
            <v>Si</v>
          </cell>
          <cell r="EK9" t="str">
            <v>Si</v>
          </cell>
          <cell r="EL9" t="str">
            <v>Si</v>
          </cell>
          <cell r="EM9" t="str">
            <v>Si</v>
          </cell>
          <cell r="EN9" t="str">
            <v>Inversión en continuidad</v>
          </cell>
          <cell r="EO9">
            <v>23075930.620000001</v>
          </cell>
          <cell r="EP9">
            <v>16112665</v>
          </cell>
          <cell r="EQ9">
            <v>21083642</v>
          </cell>
          <cell r="ER9">
            <v>91.366378011757078</v>
          </cell>
          <cell r="ES9" t="str">
            <v>PRIORIZADAS</v>
          </cell>
          <cell r="ET9" t="str">
            <v>-.-</v>
          </cell>
          <cell r="EV9" t="str">
            <v>NO</v>
          </cell>
          <cell r="EW9" t="str">
            <v>-.-</v>
          </cell>
          <cell r="EX9" t="str">
            <v>SI</v>
          </cell>
          <cell r="EY9" t="str">
            <v>-.-</v>
          </cell>
          <cell r="EZ9" t="str">
            <v>SI</v>
          </cell>
          <cell r="FA9" t="str">
            <v>F8-A</v>
          </cell>
          <cell r="FB9">
            <v>1</v>
          </cell>
          <cell r="FC9">
            <v>1</v>
          </cell>
          <cell r="FD9">
            <v>1</v>
          </cell>
          <cell r="FE9" t="str">
            <v>EN REGISTRO</v>
          </cell>
          <cell r="FF9" t="str">
            <v>VIABLE</v>
          </cell>
          <cell r="FG9" t="str">
            <v>F12B</v>
          </cell>
          <cell r="FH9" t="str">
            <v>15/01/2019</v>
          </cell>
          <cell r="FI9" t="str">
            <v>REGISTRO</v>
          </cell>
          <cell r="FJ9">
            <v>43623</v>
          </cell>
        </row>
        <row r="10">
          <cell r="E10">
            <v>2148293</v>
          </cell>
          <cell r="F10" t="str">
            <v>Proyecto de inversión</v>
          </cell>
          <cell r="G10">
            <v>11694877</v>
          </cell>
          <cell r="H10" t="str">
            <v>09/11/2011</v>
          </cell>
          <cell r="I10">
            <v>184104728.25999999</v>
          </cell>
          <cell r="J10" t="str">
            <v>IMPLEMENTACION DEL NUEVO CENTRO DE SERVICIO AL CONTRIBUYENTE Y CENTRO DE CONTROL Y FISCALIZACION EN LA ZONA CENTRO 1 DE LIMA METROPOLITANA</v>
          </cell>
          <cell r="L10" t="str">
            <v>En ejecución física</v>
          </cell>
          <cell r="M10" t="str">
            <v>Por contrata</v>
          </cell>
          <cell r="N10" t="str">
            <v>SUNAT</v>
          </cell>
          <cell r="O10" t="str">
            <v>IP - SUNAT</v>
          </cell>
          <cell r="P10" t="str">
            <v>SUNAT</v>
          </cell>
          <cell r="Q10">
            <v>41183</v>
          </cell>
          <cell r="R10">
            <v>0</v>
          </cell>
          <cell r="S10">
            <v>0</v>
          </cell>
          <cell r="T10">
            <v>4317237</v>
          </cell>
          <cell r="U10">
            <v>419</v>
          </cell>
          <cell r="V10">
            <v>10088206</v>
          </cell>
          <cell r="W10">
            <v>10076369</v>
          </cell>
          <cell r="X10">
            <v>191669</v>
          </cell>
          <cell r="Y10">
            <v>108686</v>
          </cell>
          <cell r="Z10">
            <v>35948397</v>
          </cell>
          <cell r="AA10">
            <v>34572583</v>
          </cell>
          <cell r="AB10">
            <v>62205355</v>
          </cell>
          <cell r="AC10">
            <v>54417236</v>
          </cell>
          <cell r="AD10">
            <v>10070224</v>
          </cell>
          <cell r="AE10">
            <v>43429148</v>
          </cell>
          <cell r="AR10">
            <v>43334188</v>
          </cell>
          <cell r="AS10">
            <v>37292252</v>
          </cell>
          <cell r="AT10">
            <v>28404416</v>
          </cell>
          <cell r="AU10">
            <v>26000</v>
          </cell>
          <cell r="AV10">
            <v>27009601</v>
          </cell>
          <cell r="AW10">
            <v>1050792</v>
          </cell>
          <cell r="AX10">
            <v>277594</v>
          </cell>
          <cell r="AY10">
            <v>-1020531</v>
          </cell>
          <cell r="AZ10">
            <v>-2184106</v>
          </cell>
          <cell r="BA10">
            <v>240</v>
          </cell>
          <cell r="BB10">
            <v>266149</v>
          </cell>
          <cell r="BC10">
            <v>289665</v>
          </cell>
          <cell r="BD10">
            <v>327609</v>
          </cell>
          <cell r="BE10">
            <v>286289</v>
          </cell>
          <cell r="BF10">
            <v>162324</v>
          </cell>
          <cell r="BG10">
            <v>26491626</v>
          </cell>
          <cell r="BH10">
            <v>26000</v>
          </cell>
          <cell r="BI10">
            <v>27009601</v>
          </cell>
          <cell r="BJ10">
            <v>1050792</v>
          </cell>
          <cell r="BK10">
            <v>277594</v>
          </cell>
          <cell r="BL10">
            <v>-1020531</v>
          </cell>
          <cell r="BM10">
            <v>-2186721</v>
          </cell>
          <cell r="BN10">
            <v>0</v>
          </cell>
          <cell r="BO10">
            <v>267264</v>
          </cell>
          <cell r="BP10">
            <v>291404</v>
          </cell>
          <cell r="BQ10">
            <v>304609</v>
          </cell>
          <cell r="BR10">
            <v>309289</v>
          </cell>
          <cell r="BS10">
            <v>131877</v>
          </cell>
          <cell r="BT10">
            <v>26461178</v>
          </cell>
          <cell r="BU10">
            <v>0</v>
          </cell>
          <cell r="BV10">
            <v>3678980</v>
          </cell>
          <cell r="BW10">
            <v>3570168</v>
          </cell>
          <cell r="BX10">
            <v>3064711</v>
          </cell>
          <cell r="BY10">
            <v>2931619</v>
          </cell>
          <cell r="BZ10">
            <v>3866427</v>
          </cell>
          <cell r="CA10">
            <v>3900</v>
          </cell>
          <cell r="CB10">
            <v>281343</v>
          </cell>
          <cell r="CC10">
            <v>286564</v>
          </cell>
          <cell r="CD10">
            <v>277609</v>
          </cell>
          <cell r="CE10">
            <v>309448</v>
          </cell>
          <cell r="CF10">
            <v>152376</v>
          </cell>
          <cell r="CG10">
            <v>18423145</v>
          </cell>
          <cell r="CH10">
            <v>2354865</v>
          </cell>
          <cell r="CI10">
            <v>2354865</v>
          </cell>
          <cell r="CJ10">
            <v>120000</v>
          </cell>
          <cell r="CK10">
            <v>335352</v>
          </cell>
          <cell r="CL10">
            <v>79040</v>
          </cell>
          <cell r="CV10">
            <v>534392</v>
          </cell>
          <cell r="CW10">
            <v>55393</v>
          </cell>
          <cell r="CX10">
            <v>373960</v>
          </cell>
          <cell r="CY10">
            <v>92394</v>
          </cell>
          <cell r="CZ10">
            <v>217169</v>
          </cell>
          <cell r="DA10">
            <v>0</v>
          </cell>
          <cell r="DI10">
            <v>738916</v>
          </cell>
          <cell r="DJ10">
            <v>55393</v>
          </cell>
          <cell r="DK10">
            <v>23246</v>
          </cell>
          <cell r="DL10">
            <v>92800</v>
          </cell>
          <cell r="DM10">
            <v>42220</v>
          </cell>
          <cell r="DN10">
            <v>73957</v>
          </cell>
          <cell r="DV10">
            <v>287616</v>
          </cell>
          <cell r="DW10">
            <v>8000</v>
          </cell>
          <cell r="DX10">
            <v>8000</v>
          </cell>
          <cell r="DY10">
            <v>8000</v>
          </cell>
          <cell r="DZ10">
            <v>8000</v>
          </cell>
          <cell r="EA10">
            <v>16865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2227361</v>
          </cell>
          <cell r="EG10">
            <v>2276226</v>
          </cell>
          <cell r="EH10">
            <v>2439665</v>
          </cell>
          <cell r="EI10" t="str">
            <v>Si</v>
          </cell>
          <cell r="EJ10" t="str">
            <v>Si</v>
          </cell>
          <cell r="EK10" t="str">
            <v>Si</v>
          </cell>
          <cell r="EL10" t="str">
            <v>Si</v>
          </cell>
          <cell r="EM10" t="str">
            <v>Si</v>
          </cell>
          <cell r="EN10" t="str">
            <v>Inversión en continuidad</v>
          </cell>
          <cell r="EO10">
            <v>184104728.25999999</v>
          </cell>
          <cell r="EP10">
            <v>160932626</v>
          </cell>
          <cell r="EQ10">
            <v>161220242</v>
          </cell>
          <cell r="ER10">
            <v>87.569854138845571</v>
          </cell>
          <cell r="ES10" t="str">
            <v>PRIORIZADAS</v>
          </cell>
          <cell r="ET10" t="str">
            <v>-.-</v>
          </cell>
          <cell r="EV10" t="str">
            <v>NO</v>
          </cell>
          <cell r="EW10" t="str">
            <v>-.-</v>
          </cell>
          <cell r="EX10" t="str">
            <v>SI</v>
          </cell>
          <cell r="EY10" t="str">
            <v>-.-</v>
          </cell>
          <cell r="EZ10" t="str">
            <v>SI</v>
          </cell>
          <cell r="FA10" t="str">
            <v>F8-A</v>
          </cell>
          <cell r="FB10">
            <v>1</v>
          </cell>
          <cell r="FC10">
            <v>1</v>
          </cell>
          <cell r="FD10">
            <v>1</v>
          </cell>
          <cell r="FE10" t="str">
            <v>EN REGISTRO</v>
          </cell>
          <cell r="FF10" t="str">
            <v>VIABLE</v>
          </cell>
          <cell r="FG10" t="str">
            <v>F12B</v>
          </cell>
          <cell r="FH10" t="str">
            <v>14/06/2018</v>
          </cell>
          <cell r="FI10" t="str">
            <v>REGISTRO</v>
          </cell>
          <cell r="FJ10">
            <v>43623</v>
          </cell>
        </row>
        <row r="11">
          <cell r="E11">
            <v>2148294</v>
          </cell>
          <cell r="F11" t="str">
            <v>Proyecto de inversión</v>
          </cell>
          <cell r="G11">
            <v>1623798</v>
          </cell>
          <cell r="H11" t="str">
            <v>07/11/2011</v>
          </cell>
          <cell r="I11">
            <v>10618448</v>
          </cell>
          <cell r="J11" t="str">
            <v>MEJORAMIENTO DE LA CAPACIDAD PRESTADORA DE SERVICIOS TRIBUTARIOS Y DE CONTROL EN LA CIUDAD DE TUMBES</v>
          </cell>
          <cell r="L11" t="str">
            <v>Con ET/ED en elaboración</v>
          </cell>
          <cell r="M11" t="str">
            <v>Por contrata</v>
          </cell>
          <cell r="N11" t="str">
            <v>SUNAT</v>
          </cell>
          <cell r="O11" t="str">
            <v>IP - SUNAT</v>
          </cell>
          <cell r="P11" t="str">
            <v>SUNAT</v>
          </cell>
          <cell r="Q11">
            <v>41061</v>
          </cell>
          <cell r="R11">
            <v>0</v>
          </cell>
          <cell r="S11">
            <v>0</v>
          </cell>
          <cell r="T11">
            <v>631475</v>
          </cell>
          <cell r="U11">
            <v>8062</v>
          </cell>
          <cell r="V11">
            <v>200000</v>
          </cell>
          <cell r="W11">
            <v>35566</v>
          </cell>
          <cell r="X11">
            <v>66947</v>
          </cell>
          <cell r="Y11">
            <v>33701</v>
          </cell>
          <cell r="Z11">
            <v>11278</v>
          </cell>
          <cell r="AA11">
            <v>0</v>
          </cell>
          <cell r="AB11">
            <v>75682</v>
          </cell>
          <cell r="AC11">
            <v>18716</v>
          </cell>
          <cell r="AD11">
            <v>1721024</v>
          </cell>
          <cell r="AE11">
            <v>247791</v>
          </cell>
          <cell r="AR11">
            <v>20651</v>
          </cell>
          <cell r="AS11">
            <v>780000</v>
          </cell>
          <cell r="AT11">
            <v>380000</v>
          </cell>
          <cell r="AU11">
            <v>601256</v>
          </cell>
          <cell r="AV11">
            <v>43526</v>
          </cell>
          <cell r="AW11">
            <v>80967</v>
          </cell>
          <cell r="AX11">
            <v>26693</v>
          </cell>
          <cell r="AY11">
            <v>-35632</v>
          </cell>
          <cell r="AZ11">
            <v>15749</v>
          </cell>
          <cell r="BA11">
            <v>7500</v>
          </cell>
          <cell r="BB11">
            <v>1000</v>
          </cell>
          <cell r="BC11">
            <v>-386959</v>
          </cell>
          <cell r="BD11">
            <v>-131333</v>
          </cell>
          <cell r="BE11">
            <v>0</v>
          </cell>
          <cell r="BF11">
            <v>0</v>
          </cell>
          <cell r="BG11">
            <v>222767</v>
          </cell>
          <cell r="BH11">
            <v>0</v>
          </cell>
          <cell r="BI11">
            <v>43526</v>
          </cell>
          <cell r="BJ11">
            <v>80967</v>
          </cell>
          <cell r="BK11">
            <v>26693</v>
          </cell>
          <cell r="BL11">
            <v>10750</v>
          </cell>
          <cell r="BM11">
            <v>45749</v>
          </cell>
          <cell r="BN11">
            <v>7500</v>
          </cell>
          <cell r="BO11">
            <v>1000</v>
          </cell>
          <cell r="BP11">
            <v>0</v>
          </cell>
          <cell r="BQ11">
            <v>6582</v>
          </cell>
          <cell r="BR11">
            <v>0</v>
          </cell>
          <cell r="BS11">
            <v>0</v>
          </cell>
          <cell r="BT11">
            <v>222767</v>
          </cell>
          <cell r="BU11">
            <v>0</v>
          </cell>
          <cell r="BV11">
            <v>0</v>
          </cell>
          <cell r="BW11">
            <v>332</v>
          </cell>
          <cell r="BX11">
            <v>763</v>
          </cell>
          <cell r="BY11">
            <v>46270</v>
          </cell>
          <cell r="BZ11">
            <v>749</v>
          </cell>
          <cell r="CA11">
            <v>7500</v>
          </cell>
          <cell r="CB11">
            <v>0</v>
          </cell>
          <cell r="CC11">
            <v>30000</v>
          </cell>
          <cell r="CD11">
            <v>44375</v>
          </cell>
          <cell r="CE11">
            <v>18644</v>
          </cell>
          <cell r="CF11">
            <v>58745</v>
          </cell>
          <cell r="CG11">
            <v>207378</v>
          </cell>
          <cell r="CH11">
            <v>5733570</v>
          </cell>
          <cell r="CI11">
            <v>5733570</v>
          </cell>
          <cell r="CJ11">
            <v>3997063</v>
          </cell>
          <cell r="CK11">
            <v>7889</v>
          </cell>
          <cell r="CL11">
            <v>0</v>
          </cell>
          <cell r="CV11">
            <v>4004952</v>
          </cell>
          <cell r="CW11">
            <v>0</v>
          </cell>
          <cell r="CX11">
            <v>7889</v>
          </cell>
          <cell r="CY11">
            <v>0</v>
          </cell>
          <cell r="CZ11">
            <v>0</v>
          </cell>
          <cell r="DA11">
            <v>0</v>
          </cell>
          <cell r="DI11">
            <v>7889</v>
          </cell>
          <cell r="DJ11">
            <v>0</v>
          </cell>
          <cell r="DK11">
            <v>7889</v>
          </cell>
          <cell r="DL11">
            <v>0</v>
          </cell>
          <cell r="DM11">
            <v>0</v>
          </cell>
          <cell r="DN11">
            <v>0</v>
          </cell>
          <cell r="DV11">
            <v>7889</v>
          </cell>
          <cell r="DW11">
            <v>5000</v>
          </cell>
          <cell r="DX11">
            <v>0</v>
          </cell>
          <cell r="DY11">
            <v>0</v>
          </cell>
          <cell r="DZ11">
            <v>5000</v>
          </cell>
          <cell r="EA11">
            <v>0</v>
          </cell>
          <cell r="EB11">
            <v>0</v>
          </cell>
          <cell r="EC11">
            <v>5000</v>
          </cell>
          <cell r="ED11">
            <v>0</v>
          </cell>
          <cell r="EE11">
            <v>137602</v>
          </cell>
          <cell r="EF11">
            <v>1444273</v>
          </cell>
          <cell r="EG11">
            <v>1596875</v>
          </cell>
          <cell r="EH11">
            <v>1599764</v>
          </cell>
          <cell r="EI11" t="str">
            <v>Si</v>
          </cell>
          <cell r="EJ11" t="str">
            <v>Si</v>
          </cell>
          <cell r="EK11" t="str">
            <v>Si</v>
          </cell>
          <cell r="EL11" t="str">
            <v>Si</v>
          </cell>
          <cell r="EM11" t="str">
            <v>No</v>
          </cell>
          <cell r="EN11" t="str">
            <v>Inversión en continuidad</v>
          </cell>
          <cell r="EO11">
            <v>10618448</v>
          </cell>
          <cell r="EP11">
            <v>324074</v>
          </cell>
          <cell r="EQ11">
            <v>331963</v>
          </cell>
          <cell r="ER11">
            <v>3.1262854985964053</v>
          </cell>
          <cell r="ES11" t="str">
            <v>NO PRIORIZADAS</v>
          </cell>
          <cell r="ET11" t="str">
            <v>-.-</v>
          </cell>
          <cell r="EV11" t="str">
            <v>NO</v>
          </cell>
          <cell r="EW11" t="str">
            <v>-.-</v>
          </cell>
          <cell r="EX11" t="str">
            <v>NO</v>
          </cell>
          <cell r="EY11" t="str">
            <v>-.-</v>
          </cell>
          <cell r="EZ11" t="str">
            <v>SI</v>
          </cell>
          <cell r="FA11" t="str">
            <v xml:space="preserve">F8A </v>
          </cell>
          <cell r="FB11">
            <v>1</v>
          </cell>
          <cell r="FC11">
            <v>1</v>
          </cell>
          <cell r="FE11" t="str">
            <v>EN REGISTRO</v>
          </cell>
          <cell r="FF11" t="str">
            <v>VIABLE</v>
          </cell>
          <cell r="FG11" t="str">
            <v>F12B</v>
          </cell>
          <cell r="FH11" t="str">
            <v>10/04/2019</v>
          </cell>
          <cell r="FI11" t="str">
            <v>REGISTRO</v>
          </cell>
          <cell r="FJ11">
            <v>43623</v>
          </cell>
        </row>
        <row r="12">
          <cell r="E12">
            <v>2151258</v>
          </cell>
          <cell r="F12" t="str">
            <v>Proyecto de inversión</v>
          </cell>
          <cell r="G12">
            <v>7995638</v>
          </cell>
          <cell r="H12" t="str">
            <v>25/01/2012</v>
          </cell>
          <cell r="I12">
            <v>16797227</v>
          </cell>
          <cell r="J12" t="str">
            <v>MEJORAMIENTO DEL CENTRO DE SERVICIOS AL CONTRIBUYENTE Y CENTRO DE CONTROL Y FISCALIZACION DE TACNA</v>
          </cell>
          <cell r="L12" t="str">
            <v>En ejecución física</v>
          </cell>
          <cell r="M12" t="str">
            <v>Por contrata</v>
          </cell>
          <cell r="N12" t="str">
            <v>SUNAT</v>
          </cell>
          <cell r="O12" t="str">
            <v>IP - SUNAT</v>
          </cell>
          <cell r="P12" t="str">
            <v>SUNAT</v>
          </cell>
          <cell r="Q12">
            <v>41214</v>
          </cell>
          <cell r="R12">
            <v>0</v>
          </cell>
          <cell r="S12">
            <v>0</v>
          </cell>
          <cell r="T12">
            <v>312762</v>
          </cell>
          <cell r="U12">
            <v>9900</v>
          </cell>
          <cell r="V12">
            <v>130000</v>
          </cell>
          <cell r="W12">
            <v>40175</v>
          </cell>
          <cell r="X12">
            <v>138424</v>
          </cell>
          <cell r="Y12">
            <v>47074</v>
          </cell>
          <cell r="Z12">
            <v>211552</v>
          </cell>
          <cell r="AA12">
            <v>72979</v>
          </cell>
          <cell r="AB12">
            <v>173654</v>
          </cell>
          <cell r="AC12">
            <v>73627</v>
          </cell>
          <cell r="AD12">
            <v>9870594</v>
          </cell>
          <cell r="AE12">
            <v>1036851</v>
          </cell>
          <cell r="AR12">
            <v>31535</v>
          </cell>
          <cell r="AS12">
            <v>10763776</v>
          </cell>
          <cell r="AT12">
            <v>5257149</v>
          </cell>
          <cell r="AU12">
            <v>4050571</v>
          </cell>
          <cell r="AV12">
            <v>141015</v>
          </cell>
          <cell r="AW12">
            <v>25400</v>
          </cell>
          <cell r="AX12">
            <v>110513</v>
          </cell>
          <cell r="AY12">
            <v>3689</v>
          </cell>
          <cell r="AZ12">
            <v>846</v>
          </cell>
          <cell r="BA12">
            <v>886973</v>
          </cell>
          <cell r="BB12">
            <v>-1036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5217971</v>
          </cell>
          <cell r="BH12">
            <v>0</v>
          </cell>
          <cell r="BI12">
            <v>133015</v>
          </cell>
          <cell r="BJ12">
            <v>33400</v>
          </cell>
          <cell r="BK12">
            <v>110148</v>
          </cell>
          <cell r="BL12">
            <v>3689</v>
          </cell>
          <cell r="BM12">
            <v>846</v>
          </cell>
          <cell r="BN12">
            <v>-17</v>
          </cell>
          <cell r="BO12">
            <v>-654</v>
          </cell>
          <cell r="BP12">
            <v>0</v>
          </cell>
          <cell r="BQ12">
            <v>0</v>
          </cell>
          <cell r="BR12">
            <v>4937544</v>
          </cell>
          <cell r="BS12">
            <v>0</v>
          </cell>
          <cell r="BT12">
            <v>5217971</v>
          </cell>
          <cell r="BU12">
            <v>0</v>
          </cell>
          <cell r="BV12">
            <v>0</v>
          </cell>
          <cell r="BW12">
            <v>431</v>
          </cell>
          <cell r="BX12">
            <v>28153</v>
          </cell>
          <cell r="BY12">
            <v>25481</v>
          </cell>
          <cell r="BZ12">
            <v>111339</v>
          </cell>
          <cell r="CA12">
            <v>38279</v>
          </cell>
          <cell r="CB12">
            <v>51509</v>
          </cell>
          <cell r="CC12">
            <v>24084</v>
          </cell>
          <cell r="CD12">
            <v>0</v>
          </cell>
          <cell r="CE12">
            <v>0</v>
          </cell>
          <cell r="CF12">
            <v>239783</v>
          </cell>
          <cell r="CG12">
            <v>519059</v>
          </cell>
          <cell r="CH12">
            <v>7143228</v>
          </cell>
          <cell r="CI12">
            <v>10043228</v>
          </cell>
          <cell r="CJ12">
            <v>6919504</v>
          </cell>
          <cell r="CK12">
            <v>0</v>
          </cell>
          <cell r="CL12">
            <v>0</v>
          </cell>
          <cell r="CV12">
            <v>6919504</v>
          </cell>
          <cell r="CW12">
            <v>5677639</v>
          </cell>
          <cell r="CX12">
            <v>691390</v>
          </cell>
          <cell r="CY12">
            <v>0</v>
          </cell>
          <cell r="CZ12">
            <v>0</v>
          </cell>
          <cell r="DA12">
            <v>0</v>
          </cell>
          <cell r="DI12">
            <v>6369029</v>
          </cell>
          <cell r="DJ12">
            <v>382932</v>
          </cell>
          <cell r="DK12">
            <v>478060</v>
          </cell>
          <cell r="DL12">
            <v>570518</v>
          </cell>
          <cell r="DM12">
            <v>2299478</v>
          </cell>
          <cell r="DN12">
            <v>1705667</v>
          </cell>
          <cell r="DV12">
            <v>5436655</v>
          </cell>
          <cell r="DW12">
            <v>200000</v>
          </cell>
          <cell r="DX12">
            <v>200000</v>
          </cell>
          <cell r="DY12">
            <v>200000</v>
          </cell>
          <cell r="DZ12">
            <v>200000</v>
          </cell>
          <cell r="EA12">
            <v>500000</v>
          </cell>
          <cell r="EB12">
            <v>500000</v>
          </cell>
          <cell r="EC12">
            <v>1000000</v>
          </cell>
          <cell r="ED12">
            <v>1300000</v>
          </cell>
          <cell r="EE12">
            <v>962954</v>
          </cell>
          <cell r="EF12">
            <v>3357233</v>
          </cell>
          <cell r="EG12">
            <v>8420187</v>
          </cell>
          <cell r="EH12">
            <v>9651697</v>
          </cell>
          <cell r="EI12" t="str">
            <v>Si</v>
          </cell>
          <cell r="EJ12" t="str">
            <v>Si</v>
          </cell>
          <cell r="EK12" t="str">
            <v>Si</v>
          </cell>
          <cell r="EL12" t="str">
            <v>Si</v>
          </cell>
          <cell r="EM12" t="str">
            <v>Si</v>
          </cell>
          <cell r="EN12" t="str">
            <v>Inversión en continuidad</v>
          </cell>
          <cell r="EO12">
            <v>16797227</v>
          </cell>
          <cell r="EP12">
            <v>794349</v>
          </cell>
          <cell r="EQ12">
            <v>6231004</v>
          </cell>
          <cell r="ER12">
            <v>37.095432478229888</v>
          </cell>
          <cell r="ES12" t="str">
            <v>PRIORIZADAS</v>
          </cell>
          <cell r="ET12" t="str">
            <v>-.-</v>
          </cell>
          <cell r="EV12" t="str">
            <v>NO</v>
          </cell>
          <cell r="EW12" t="str">
            <v>-.-</v>
          </cell>
          <cell r="EX12" t="str">
            <v>SI</v>
          </cell>
          <cell r="EY12" t="str">
            <v>-.-</v>
          </cell>
          <cell r="EZ12" t="str">
            <v>SI</v>
          </cell>
          <cell r="FA12" t="str">
            <v>F8-A</v>
          </cell>
          <cell r="FB12">
            <v>1</v>
          </cell>
          <cell r="FC12">
            <v>1</v>
          </cell>
          <cell r="FD12">
            <v>1</v>
          </cell>
          <cell r="FE12" t="str">
            <v>EN REGISTRO</v>
          </cell>
          <cell r="FF12" t="str">
            <v>VIABLE</v>
          </cell>
          <cell r="FG12" t="str">
            <v>F12B</v>
          </cell>
          <cell r="FH12" t="str">
            <v>31/01/2019</v>
          </cell>
          <cell r="FI12" t="str">
            <v>REGISTRO</v>
          </cell>
          <cell r="FJ12">
            <v>43623</v>
          </cell>
        </row>
        <row r="13">
          <cell r="E13">
            <v>2151569</v>
          </cell>
          <cell r="F13" t="str">
            <v>Proyecto de inversión</v>
          </cell>
          <cell r="G13">
            <v>9358937</v>
          </cell>
          <cell r="H13" t="str">
            <v>16/01/2012</v>
          </cell>
          <cell r="I13">
            <v>21498949.210000001</v>
          </cell>
          <cell r="J13" t="str">
            <v>CREACION DEL NUEVO CENTRO DE SERVICIO AL CONTRIBUYENTE Y CENTRO DE CONTROL Y FISCALIZACION EN LA ZONA ESTE 2 DE LIMA METROPOLITANA</v>
          </cell>
          <cell r="L13" t="str">
            <v>En proceso de cierre</v>
          </cell>
          <cell r="M13" t="str">
            <v>Por contrata</v>
          </cell>
          <cell r="N13" t="str">
            <v>SUNAT</v>
          </cell>
          <cell r="O13" t="str">
            <v>IP - SUNAT</v>
          </cell>
          <cell r="P13" t="str">
            <v>SUNAT</v>
          </cell>
          <cell r="Q13">
            <v>41306</v>
          </cell>
          <cell r="R13">
            <v>0</v>
          </cell>
          <cell r="S13">
            <v>0</v>
          </cell>
          <cell r="T13">
            <v>3465000</v>
          </cell>
          <cell r="U13">
            <v>0</v>
          </cell>
          <cell r="V13">
            <v>20000</v>
          </cell>
          <cell r="W13">
            <v>6683</v>
          </cell>
          <cell r="X13">
            <v>127550</v>
          </cell>
          <cell r="Y13">
            <v>0</v>
          </cell>
          <cell r="Z13">
            <v>1371550</v>
          </cell>
          <cell r="AA13">
            <v>3500</v>
          </cell>
          <cell r="AB13">
            <v>6766268</v>
          </cell>
          <cell r="AC13">
            <v>6636167</v>
          </cell>
          <cell r="AD13">
            <v>9688547</v>
          </cell>
          <cell r="AE13">
            <v>100000</v>
          </cell>
          <cell r="AR13">
            <v>1197</v>
          </cell>
          <cell r="AS13">
            <v>95000</v>
          </cell>
          <cell r="AT13">
            <v>45000</v>
          </cell>
          <cell r="AU13">
            <v>0</v>
          </cell>
          <cell r="AV13">
            <v>1278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1278</v>
          </cell>
          <cell r="BH13">
            <v>0</v>
          </cell>
          <cell r="BI13">
            <v>1278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1278</v>
          </cell>
          <cell r="BU13">
            <v>0</v>
          </cell>
          <cell r="BV13">
            <v>1278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1278</v>
          </cell>
          <cell r="CH13">
            <v>4579157</v>
          </cell>
          <cell r="CI13">
            <v>2921270</v>
          </cell>
          <cell r="CJ13">
            <v>0</v>
          </cell>
          <cell r="CK13">
            <v>1339</v>
          </cell>
          <cell r="CL13">
            <v>0</v>
          </cell>
          <cell r="CV13">
            <v>1339</v>
          </cell>
          <cell r="CW13">
            <v>0</v>
          </cell>
          <cell r="CX13">
            <v>1339</v>
          </cell>
          <cell r="CY13">
            <v>0</v>
          </cell>
          <cell r="CZ13">
            <v>0</v>
          </cell>
          <cell r="DA13">
            <v>0</v>
          </cell>
          <cell r="DI13">
            <v>1339</v>
          </cell>
          <cell r="DJ13">
            <v>0</v>
          </cell>
          <cell r="DK13">
            <v>1339</v>
          </cell>
          <cell r="DL13">
            <v>0</v>
          </cell>
          <cell r="DM13">
            <v>0</v>
          </cell>
          <cell r="DN13">
            <v>0</v>
          </cell>
          <cell r="DV13">
            <v>1339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239861</v>
          </cell>
          <cell r="EG13">
            <v>239861</v>
          </cell>
          <cell r="EH13">
            <v>241200</v>
          </cell>
          <cell r="EI13" t="str">
            <v>Si</v>
          </cell>
          <cell r="EJ13" t="str">
            <v>Si</v>
          </cell>
          <cell r="EK13" t="str">
            <v>Si</v>
          </cell>
          <cell r="EL13" t="str">
            <v>Si</v>
          </cell>
          <cell r="EM13" t="str">
            <v>No</v>
          </cell>
          <cell r="EN13" t="str">
            <v>Inversión en continuidad</v>
          </cell>
          <cell r="EO13">
            <v>21498949.210000001</v>
          </cell>
          <cell r="EP13">
            <v>6648825</v>
          </cell>
          <cell r="EQ13">
            <v>6650164</v>
          </cell>
          <cell r="ER13">
            <v>30.932507142752581</v>
          </cell>
          <cell r="ES13" t="str">
            <v>NO PRIORIZADAS</v>
          </cell>
          <cell r="ET13" t="str">
            <v>-.-</v>
          </cell>
          <cell r="EV13" t="str">
            <v>NO</v>
          </cell>
          <cell r="EW13" t="str">
            <v>-.-</v>
          </cell>
          <cell r="EX13" t="str">
            <v>NO</v>
          </cell>
          <cell r="EY13" t="str">
            <v>-.-</v>
          </cell>
          <cell r="EZ13" t="str">
            <v>SI</v>
          </cell>
          <cell r="FA13" t="str">
            <v xml:space="preserve">F8A </v>
          </cell>
          <cell r="FB13">
            <v>1</v>
          </cell>
          <cell r="FE13" t="str">
            <v>EN REGISTRO</v>
          </cell>
          <cell r="FF13" t="str">
            <v>VIABLE</v>
          </cell>
          <cell r="FG13" t="str">
            <v>F12B</v>
          </cell>
          <cell r="FH13" t="str">
            <v>27/02/2019</v>
          </cell>
          <cell r="FI13" t="str">
            <v>REGISTRO</v>
          </cell>
          <cell r="FJ13">
            <v>43623</v>
          </cell>
        </row>
        <row r="14">
          <cell r="E14">
            <v>2155821</v>
          </cell>
          <cell r="F14" t="str">
            <v>Inversión exonerada</v>
          </cell>
          <cell r="G14">
            <v>53146934</v>
          </cell>
          <cell r="H14" t="str">
            <v>-.-</v>
          </cell>
          <cell r="I14" t="str">
            <v>-.-</v>
          </cell>
          <cell r="J14" t="str">
            <v xml:space="preserve"> PROGRAMA PARA LA GESTION EFICIENTE Y SOSTENIBLE DE LOS RECURSOS ENERGETICOS DEL PERU- PROSEMER</v>
          </cell>
          <cell r="L14" t="str">
            <v>En ejecución física</v>
          </cell>
          <cell r="M14" t="str">
            <v>Administración directa</v>
          </cell>
          <cell r="N14" t="str">
            <v xml:space="preserve"> - Seleccionar -</v>
          </cell>
          <cell r="O14" t="str">
            <v>UCCTF-MEF</v>
          </cell>
          <cell r="P14" t="str">
            <v>MEF</v>
          </cell>
          <cell r="Q14">
            <v>41306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1370000</v>
          </cell>
          <cell r="W14">
            <v>927474</v>
          </cell>
          <cell r="X14">
            <v>12413884</v>
          </cell>
          <cell r="Y14">
            <v>5336751</v>
          </cell>
          <cell r="Z14">
            <v>15387255</v>
          </cell>
          <cell r="AA14">
            <v>11466867</v>
          </cell>
          <cell r="AB14">
            <v>22044750</v>
          </cell>
          <cell r="AC14">
            <v>20175534</v>
          </cell>
          <cell r="AD14">
            <v>14720000</v>
          </cell>
          <cell r="AE14">
            <v>14720000</v>
          </cell>
          <cell r="AR14">
            <v>6350368</v>
          </cell>
          <cell r="AS14">
            <v>0</v>
          </cell>
          <cell r="AT14">
            <v>9344901</v>
          </cell>
          <cell r="AU14">
            <v>0</v>
          </cell>
          <cell r="AV14">
            <v>8959040</v>
          </cell>
          <cell r="AW14">
            <v>0</v>
          </cell>
          <cell r="AX14">
            <v>48978</v>
          </cell>
          <cell r="AY14">
            <v>0</v>
          </cell>
          <cell r="AZ14">
            <v>-1196143</v>
          </cell>
          <cell r="BA14">
            <v>-15545</v>
          </cell>
          <cell r="BB14">
            <v>150000</v>
          </cell>
          <cell r="BC14">
            <v>30200</v>
          </cell>
          <cell r="BD14">
            <v>0</v>
          </cell>
          <cell r="BE14">
            <v>51600</v>
          </cell>
          <cell r="BF14">
            <v>-10212</v>
          </cell>
          <cell r="BG14">
            <v>8017918</v>
          </cell>
          <cell r="BH14">
            <v>0</v>
          </cell>
          <cell r="BI14">
            <v>1192508</v>
          </cell>
          <cell r="BJ14">
            <v>6565389</v>
          </cell>
          <cell r="BK14">
            <v>48978</v>
          </cell>
          <cell r="BL14">
            <v>0</v>
          </cell>
          <cell r="BM14">
            <v>5000</v>
          </cell>
          <cell r="BN14">
            <v>-15545</v>
          </cell>
          <cell r="BO14">
            <v>150000</v>
          </cell>
          <cell r="BP14">
            <v>-200</v>
          </cell>
          <cell r="BQ14">
            <v>0</v>
          </cell>
          <cell r="BR14">
            <v>71788</v>
          </cell>
          <cell r="BS14">
            <v>0</v>
          </cell>
          <cell r="BT14">
            <v>8017918</v>
          </cell>
          <cell r="BU14">
            <v>0</v>
          </cell>
          <cell r="BV14">
            <v>619668</v>
          </cell>
          <cell r="BW14">
            <v>25000</v>
          </cell>
          <cell r="BX14">
            <v>643967</v>
          </cell>
          <cell r="BY14">
            <v>2774814</v>
          </cell>
          <cell r="BZ14">
            <v>16989</v>
          </cell>
          <cell r="CA14">
            <v>0</v>
          </cell>
          <cell r="CB14">
            <v>1477939</v>
          </cell>
          <cell r="CC14">
            <v>-24658</v>
          </cell>
          <cell r="CD14">
            <v>50000</v>
          </cell>
          <cell r="CE14">
            <v>25000</v>
          </cell>
          <cell r="CF14">
            <v>24357</v>
          </cell>
          <cell r="CG14">
            <v>5633076</v>
          </cell>
          <cell r="CH14">
            <v>0</v>
          </cell>
          <cell r="CI14">
            <v>2760000</v>
          </cell>
          <cell r="CJ14">
            <v>0</v>
          </cell>
          <cell r="CK14">
            <v>2354989</v>
          </cell>
          <cell r="CL14">
            <v>170515</v>
          </cell>
          <cell r="CV14">
            <v>2525504</v>
          </cell>
          <cell r="CW14">
            <v>0</v>
          </cell>
          <cell r="CX14">
            <v>121698</v>
          </cell>
          <cell r="CY14">
            <v>3700</v>
          </cell>
          <cell r="CZ14">
            <v>2378360</v>
          </cell>
          <cell r="DA14">
            <v>0</v>
          </cell>
          <cell r="DI14">
            <v>2503758</v>
          </cell>
          <cell r="DJ14">
            <v>0</v>
          </cell>
          <cell r="DK14">
            <v>69186</v>
          </cell>
          <cell r="DL14">
            <v>15031</v>
          </cell>
          <cell r="DM14">
            <v>61659</v>
          </cell>
          <cell r="DN14">
            <v>141968</v>
          </cell>
          <cell r="DV14">
            <v>287844</v>
          </cell>
          <cell r="DW14">
            <v>46048.494983277589</v>
          </cell>
          <cell r="DX14">
            <v>2644765.5050167223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2690814</v>
          </cell>
          <cell r="EH14">
            <v>2728982.5050167223</v>
          </cell>
          <cell r="EI14" t="str">
            <v>Si</v>
          </cell>
          <cell r="EJ14" t="str">
            <v>No</v>
          </cell>
          <cell r="EK14" t="str">
            <v>No</v>
          </cell>
          <cell r="EL14" t="str">
            <v>No</v>
          </cell>
          <cell r="EM14" t="str">
            <v>No</v>
          </cell>
          <cell r="EN14" t="str">
            <v>Inversión en continuidad</v>
          </cell>
          <cell r="EO14">
            <v>53146934</v>
          </cell>
          <cell r="EP14">
            <v>49890070</v>
          </cell>
          <cell r="EQ14">
            <v>50177914</v>
          </cell>
          <cell r="ER14">
            <v>94.413562972419058</v>
          </cell>
          <cell r="ES14" t="str">
            <v>NO PRIORIZADAS</v>
          </cell>
          <cell r="ET14" t="str">
            <v>-.-</v>
          </cell>
          <cell r="FF14" t="str">
            <v>Inversión exonerada</v>
          </cell>
          <cell r="FG14" t="str">
            <v>Inversión exonerada</v>
          </cell>
          <cell r="FH14" t="str">
            <v>Inversión exonerada</v>
          </cell>
          <cell r="FI14" t="str">
            <v>INVERSION EXONERADA</v>
          </cell>
          <cell r="FJ14" t="str">
            <v xml:space="preserve"> -.-</v>
          </cell>
        </row>
        <row r="15">
          <cell r="E15">
            <v>2159418</v>
          </cell>
          <cell r="F15" t="str">
            <v>Proyecto de inversión</v>
          </cell>
          <cell r="G15">
            <v>14806483</v>
          </cell>
          <cell r="H15" t="str">
            <v>19/06/2012</v>
          </cell>
          <cell r="I15">
            <v>18059308</v>
          </cell>
          <cell r="J15" t="str">
            <v>CREACION DEL NUEVO CENTRO DE SERVICIO AL CONTRIBUYENTE Y CENTRO DE CONTROL Y FISCALIZACION EN LA ZONA OESTE 1 - SAN ISIDRO DE LIMA METROPOLITANA</v>
          </cell>
          <cell r="L15" t="str">
            <v>Con ET/ED en elaboración</v>
          </cell>
          <cell r="M15" t="str">
            <v>Por contrata</v>
          </cell>
          <cell r="N15" t="str">
            <v>SUNAT</v>
          </cell>
          <cell r="O15" t="str">
            <v>IP - SUNAT</v>
          </cell>
          <cell r="P15" t="str">
            <v>SUNAT</v>
          </cell>
          <cell r="Q15">
            <v>42309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9432608</v>
          </cell>
          <cell r="Y15">
            <v>0</v>
          </cell>
          <cell r="Z15">
            <v>11581396</v>
          </cell>
          <cell r="AA15">
            <v>9216059</v>
          </cell>
          <cell r="AB15">
            <v>2878532</v>
          </cell>
          <cell r="AC15">
            <v>2791100</v>
          </cell>
          <cell r="AD15">
            <v>3854896</v>
          </cell>
          <cell r="AE15">
            <v>3854896</v>
          </cell>
          <cell r="AR15">
            <v>86421</v>
          </cell>
          <cell r="AS15">
            <v>2000000</v>
          </cell>
          <cell r="AT15">
            <v>1800000</v>
          </cell>
          <cell r="AU15">
            <v>0</v>
          </cell>
          <cell r="AV15">
            <v>3801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-71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3730</v>
          </cell>
          <cell r="BH15">
            <v>0</v>
          </cell>
          <cell r="BI15">
            <v>3801</v>
          </cell>
          <cell r="BJ15">
            <v>0</v>
          </cell>
          <cell r="BK15">
            <v>-71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3730</v>
          </cell>
          <cell r="BU15">
            <v>0</v>
          </cell>
          <cell r="BV15">
            <v>3801</v>
          </cell>
          <cell r="BW15">
            <v>0</v>
          </cell>
          <cell r="BX15">
            <v>-71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-560</v>
          </cell>
          <cell r="CG15">
            <v>3170</v>
          </cell>
          <cell r="CH15">
            <v>3950500</v>
          </cell>
          <cell r="CI15">
            <v>3950500</v>
          </cell>
          <cell r="CJ15">
            <v>1900</v>
          </cell>
          <cell r="CK15">
            <v>2453</v>
          </cell>
          <cell r="CL15">
            <v>0</v>
          </cell>
          <cell r="CV15">
            <v>4353</v>
          </cell>
          <cell r="CW15">
            <v>94</v>
          </cell>
          <cell r="CX15">
            <v>2578</v>
          </cell>
          <cell r="CY15">
            <v>1681</v>
          </cell>
          <cell r="CZ15">
            <v>0</v>
          </cell>
          <cell r="DA15">
            <v>0</v>
          </cell>
          <cell r="DI15">
            <v>4353</v>
          </cell>
          <cell r="DJ15">
            <v>94</v>
          </cell>
          <cell r="DK15">
            <v>2578</v>
          </cell>
          <cell r="DL15">
            <v>60</v>
          </cell>
          <cell r="DM15">
            <v>69</v>
          </cell>
          <cell r="DN15">
            <v>40</v>
          </cell>
          <cell r="DV15">
            <v>2841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247328</v>
          </cell>
          <cell r="EG15">
            <v>247328</v>
          </cell>
          <cell r="EH15">
            <v>250060</v>
          </cell>
          <cell r="EI15" t="str">
            <v>Si</v>
          </cell>
          <cell r="EJ15" t="str">
            <v>Si</v>
          </cell>
          <cell r="EK15" t="str">
            <v>Si</v>
          </cell>
          <cell r="EL15" t="str">
            <v>Si</v>
          </cell>
          <cell r="EM15" t="str">
            <v>Si</v>
          </cell>
          <cell r="EN15" t="str">
            <v>Inversión en continuidad</v>
          </cell>
          <cell r="EO15">
            <v>18059308</v>
          </cell>
          <cell r="EP15">
            <v>12096750</v>
          </cell>
          <cell r="EQ15">
            <v>12099591</v>
          </cell>
          <cell r="ER15">
            <v>66.999195096511997</v>
          </cell>
          <cell r="ES15" t="str">
            <v>NO PRIORIZADAS</v>
          </cell>
          <cell r="ET15" t="str">
            <v>-.-</v>
          </cell>
          <cell r="EV15" t="str">
            <v>NO</v>
          </cell>
          <cell r="EW15" t="str">
            <v>-.-</v>
          </cell>
          <cell r="EX15" t="str">
            <v>NO</v>
          </cell>
          <cell r="EY15" t="str">
            <v>-.-</v>
          </cell>
          <cell r="EZ15" t="str">
            <v>SI</v>
          </cell>
          <cell r="FA15" t="str">
            <v xml:space="preserve">F8A </v>
          </cell>
          <cell r="FB15">
            <v>1</v>
          </cell>
          <cell r="FE15" t="str">
            <v>EN REGISTRO</v>
          </cell>
          <cell r="FF15" t="str">
            <v>VIABLE</v>
          </cell>
          <cell r="FG15" t="str">
            <v>F12B</v>
          </cell>
          <cell r="FH15" t="str">
            <v>27/02/2019</v>
          </cell>
          <cell r="FI15" t="str">
            <v>REGISTRO</v>
          </cell>
          <cell r="FJ15">
            <v>43623</v>
          </cell>
        </row>
        <row r="16">
          <cell r="E16">
            <v>2159420</v>
          </cell>
          <cell r="F16" t="str">
            <v>Proyecto de inversión</v>
          </cell>
          <cell r="G16">
            <v>14193084</v>
          </cell>
          <cell r="H16" t="str">
            <v>19/06/2012</v>
          </cell>
          <cell r="I16">
            <v>21849487.120000001</v>
          </cell>
          <cell r="J16" t="str">
            <v>CREACION DEL NUEVO CENTRO DE SERVICIO AL CONTRIBUYENTE Y CENTRO DE CONTROL Y FISCALIZACION EN LA ZONA OESTE 1 - MIRAFLORES DE LIMA METROPOLITANA</v>
          </cell>
          <cell r="L16" t="str">
            <v>En ejecución física</v>
          </cell>
          <cell r="M16" t="str">
            <v>Por contrata</v>
          </cell>
          <cell r="N16" t="str">
            <v>SUNAT</v>
          </cell>
          <cell r="O16" t="str">
            <v>IP - SUNAT</v>
          </cell>
          <cell r="P16" t="str">
            <v>SUNAT</v>
          </cell>
          <cell r="Q16">
            <v>41760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9518117</v>
          </cell>
          <cell r="Y16">
            <v>9151890</v>
          </cell>
          <cell r="Z16">
            <v>276607</v>
          </cell>
          <cell r="AA16">
            <v>130977</v>
          </cell>
          <cell r="AB16">
            <v>4474871</v>
          </cell>
          <cell r="AC16">
            <v>3673882</v>
          </cell>
          <cell r="AD16">
            <v>7557684</v>
          </cell>
          <cell r="AE16">
            <v>2810715</v>
          </cell>
          <cell r="AR16">
            <v>2680621</v>
          </cell>
          <cell r="AS16">
            <v>530944</v>
          </cell>
          <cell r="AT16">
            <v>4556556</v>
          </cell>
          <cell r="AU16">
            <v>521702</v>
          </cell>
          <cell r="AV16">
            <v>9240</v>
          </cell>
          <cell r="AW16">
            <v>2519357</v>
          </cell>
          <cell r="AX16">
            <v>195873</v>
          </cell>
          <cell r="AY16">
            <v>319052</v>
          </cell>
          <cell r="AZ16">
            <v>-39212</v>
          </cell>
          <cell r="BA16">
            <v>112326</v>
          </cell>
          <cell r="BB16">
            <v>168660</v>
          </cell>
          <cell r="BC16">
            <v>645560</v>
          </cell>
          <cell r="BD16">
            <v>3499</v>
          </cell>
          <cell r="BE16">
            <v>2985</v>
          </cell>
          <cell r="BF16">
            <v>895</v>
          </cell>
          <cell r="BG16">
            <v>4459937</v>
          </cell>
          <cell r="BH16">
            <v>521702</v>
          </cell>
          <cell r="BI16">
            <v>9240</v>
          </cell>
          <cell r="BJ16">
            <v>2519357</v>
          </cell>
          <cell r="BK16">
            <v>0</v>
          </cell>
          <cell r="BL16">
            <v>492547</v>
          </cell>
          <cell r="BM16">
            <v>-16834</v>
          </cell>
          <cell r="BN16">
            <v>112326</v>
          </cell>
          <cell r="BO16">
            <v>168660</v>
          </cell>
          <cell r="BP16">
            <v>645560</v>
          </cell>
          <cell r="BQ16">
            <v>3499</v>
          </cell>
          <cell r="BR16">
            <v>2985</v>
          </cell>
          <cell r="BS16">
            <v>895</v>
          </cell>
          <cell r="BT16">
            <v>4459937</v>
          </cell>
          <cell r="BU16">
            <v>248444</v>
          </cell>
          <cell r="BV16">
            <v>281892</v>
          </cell>
          <cell r="BW16">
            <v>807067</v>
          </cell>
          <cell r="BX16">
            <v>238216</v>
          </cell>
          <cell r="BY16">
            <v>1020332</v>
          </cell>
          <cell r="BZ16">
            <v>478420</v>
          </cell>
          <cell r="CA16">
            <v>503130</v>
          </cell>
          <cell r="CB16">
            <v>132208</v>
          </cell>
          <cell r="CC16">
            <v>227519</v>
          </cell>
          <cell r="CD16">
            <v>70135</v>
          </cell>
          <cell r="CE16">
            <v>86130</v>
          </cell>
          <cell r="CF16">
            <v>8296</v>
          </cell>
          <cell r="CG16">
            <v>4101789</v>
          </cell>
          <cell r="CH16">
            <v>100000</v>
          </cell>
          <cell r="CI16">
            <v>1580406</v>
          </cell>
          <cell r="CJ16">
            <v>15900</v>
          </cell>
          <cell r="CK16">
            <v>303485</v>
          </cell>
          <cell r="CL16">
            <v>9760</v>
          </cell>
          <cell r="CV16">
            <v>329145</v>
          </cell>
          <cell r="CW16">
            <v>8064</v>
          </cell>
          <cell r="CX16">
            <v>53618</v>
          </cell>
          <cell r="CY16">
            <v>10360</v>
          </cell>
          <cell r="CZ16">
            <v>0</v>
          </cell>
          <cell r="DA16">
            <v>0</v>
          </cell>
          <cell r="DI16">
            <v>72042</v>
          </cell>
          <cell r="DJ16">
            <v>8064</v>
          </cell>
          <cell r="DK16">
            <v>14118</v>
          </cell>
          <cell r="DL16">
            <v>2832</v>
          </cell>
          <cell r="DM16">
            <v>25287</v>
          </cell>
          <cell r="DN16">
            <v>374</v>
          </cell>
          <cell r="DV16">
            <v>50675</v>
          </cell>
          <cell r="DW16">
            <v>10000</v>
          </cell>
          <cell r="DX16">
            <v>10000</v>
          </cell>
          <cell r="DY16">
            <v>10000</v>
          </cell>
          <cell r="DZ16">
            <v>10000</v>
          </cell>
          <cell r="EA16">
            <v>196095</v>
          </cell>
          <cell r="EB16">
            <v>10000</v>
          </cell>
          <cell r="EC16">
            <v>10000</v>
          </cell>
          <cell r="ED16">
            <v>170000</v>
          </cell>
          <cell r="EE16">
            <v>230000</v>
          </cell>
          <cell r="EF16">
            <v>902129</v>
          </cell>
          <cell r="EG16">
            <v>1558224</v>
          </cell>
          <cell r="EH16">
            <v>1573238</v>
          </cell>
          <cell r="EI16" t="str">
            <v>Si</v>
          </cell>
          <cell r="EJ16" t="str">
            <v>Si</v>
          </cell>
          <cell r="EK16" t="str">
            <v>Si</v>
          </cell>
          <cell r="EL16" t="str">
            <v>Si</v>
          </cell>
          <cell r="EM16" t="str">
            <v>Si</v>
          </cell>
          <cell r="EN16" t="str">
            <v>Inversión en continuidad</v>
          </cell>
          <cell r="EO16">
            <v>21849487.120000001</v>
          </cell>
          <cell r="EP16">
            <v>19739159</v>
          </cell>
          <cell r="EQ16">
            <v>19789834</v>
          </cell>
          <cell r="ER16">
            <v>90.573448664089284</v>
          </cell>
          <cell r="ES16" t="str">
            <v>NO PRIORIZADAS</v>
          </cell>
          <cell r="ET16" t="str">
            <v>-.-</v>
          </cell>
          <cell r="EV16" t="str">
            <v>NO</v>
          </cell>
          <cell r="EW16" t="str">
            <v>-.-</v>
          </cell>
          <cell r="EX16" t="str">
            <v>SI</v>
          </cell>
          <cell r="EY16" t="str">
            <v>-.-</v>
          </cell>
          <cell r="EZ16" t="str">
            <v>SI</v>
          </cell>
          <cell r="FA16" t="str">
            <v>F8A</v>
          </cell>
          <cell r="FB16">
            <v>1</v>
          </cell>
          <cell r="FC16">
            <v>1</v>
          </cell>
          <cell r="FD16">
            <v>1</v>
          </cell>
          <cell r="FE16" t="str">
            <v>EN REGISTRO</v>
          </cell>
          <cell r="FF16" t="str">
            <v>VIABLE</v>
          </cell>
          <cell r="FG16" t="str">
            <v>F12B</v>
          </cell>
          <cell r="FH16" t="str">
            <v>17/01/2019</v>
          </cell>
          <cell r="FI16" t="str">
            <v>REGISTRO</v>
          </cell>
          <cell r="FJ16">
            <v>43623</v>
          </cell>
        </row>
        <row r="17">
          <cell r="E17">
            <v>2160877</v>
          </cell>
          <cell r="F17" t="str">
            <v>Proyecto de inversión</v>
          </cell>
          <cell r="G17">
            <v>139500000</v>
          </cell>
          <cell r="H17" t="str">
            <v>05/08/2011</v>
          </cell>
          <cell r="I17">
            <v>93934401.739999995</v>
          </cell>
          <cell r="J17" t="str">
            <v>MEJORAMIENTO DE LA GESTION DE LA INVERSION PUBLICA TERRITORIAL</v>
          </cell>
          <cell r="L17" t="str">
            <v>En ejecución física</v>
          </cell>
          <cell r="M17" t="str">
            <v>Por contrata</v>
          </cell>
          <cell r="N17" t="str">
            <v>OG Administración - MEF</v>
          </cell>
          <cell r="O17" t="str">
            <v>UCCTF-MEF</v>
          </cell>
          <cell r="P17" t="str">
            <v>MEF</v>
          </cell>
          <cell r="Q17">
            <v>41306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5520767</v>
          </cell>
          <cell r="W17">
            <v>1634808</v>
          </cell>
          <cell r="X17">
            <v>8061230</v>
          </cell>
          <cell r="Y17">
            <v>7470743</v>
          </cell>
          <cell r="Z17">
            <v>16733243</v>
          </cell>
          <cell r="AA17">
            <v>15845340</v>
          </cell>
          <cell r="AB17">
            <v>24731914</v>
          </cell>
          <cell r="AC17">
            <v>21489880</v>
          </cell>
          <cell r="AD17">
            <v>26853834</v>
          </cell>
          <cell r="AE17">
            <v>20648834</v>
          </cell>
          <cell r="AR17">
            <v>10209283</v>
          </cell>
          <cell r="AS17">
            <v>7793808</v>
          </cell>
          <cell r="AT17">
            <v>13793808</v>
          </cell>
          <cell r="AU17">
            <v>4106775</v>
          </cell>
          <cell r="AV17">
            <v>843837</v>
          </cell>
          <cell r="AW17">
            <v>1286201</v>
          </cell>
          <cell r="AX17">
            <v>-38697</v>
          </cell>
          <cell r="AY17">
            <v>90533</v>
          </cell>
          <cell r="AZ17">
            <v>1400036</v>
          </cell>
          <cell r="BA17">
            <v>82790</v>
          </cell>
          <cell r="BB17">
            <v>2170984</v>
          </cell>
          <cell r="BC17">
            <v>717059</v>
          </cell>
          <cell r="BD17">
            <v>19219</v>
          </cell>
          <cell r="BE17">
            <v>28340</v>
          </cell>
          <cell r="BF17">
            <v>-364309</v>
          </cell>
          <cell r="BG17">
            <v>10342768</v>
          </cell>
          <cell r="BH17">
            <v>2877756</v>
          </cell>
          <cell r="BI17">
            <v>707375</v>
          </cell>
          <cell r="BJ17">
            <v>853709</v>
          </cell>
          <cell r="BK17">
            <v>276137</v>
          </cell>
          <cell r="BL17">
            <v>431877</v>
          </cell>
          <cell r="BM17">
            <v>1760087</v>
          </cell>
          <cell r="BN17">
            <v>238588</v>
          </cell>
          <cell r="BO17">
            <v>885530</v>
          </cell>
          <cell r="BP17">
            <v>1184570</v>
          </cell>
          <cell r="BQ17">
            <v>1027063</v>
          </cell>
          <cell r="BR17">
            <v>106185</v>
          </cell>
          <cell r="BS17">
            <v>-100967</v>
          </cell>
          <cell r="BT17">
            <v>10247910</v>
          </cell>
          <cell r="BU17">
            <v>397244</v>
          </cell>
          <cell r="BV17">
            <v>625259</v>
          </cell>
          <cell r="BW17">
            <v>816984</v>
          </cell>
          <cell r="BX17">
            <v>803640</v>
          </cell>
          <cell r="BY17">
            <v>738728</v>
          </cell>
          <cell r="BZ17">
            <v>463476</v>
          </cell>
          <cell r="CA17">
            <v>634015</v>
          </cell>
          <cell r="CB17">
            <v>661870</v>
          </cell>
          <cell r="CC17">
            <v>810126</v>
          </cell>
          <cell r="CD17">
            <v>715843</v>
          </cell>
          <cell r="CE17">
            <v>690678</v>
          </cell>
          <cell r="CF17">
            <v>931445</v>
          </cell>
          <cell r="CG17">
            <v>8289308</v>
          </cell>
          <cell r="CH17">
            <v>0</v>
          </cell>
          <cell r="CI17">
            <v>7188326</v>
          </cell>
          <cell r="CJ17">
            <v>671200</v>
          </cell>
          <cell r="CK17">
            <v>967300</v>
          </cell>
          <cell r="CL17">
            <v>277129</v>
          </cell>
          <cell r="CV17">
            <v>1915629</v>
          </cell>
          <cell r="CW17">
            <v>0</v>
          </cell>
          <cell r="CX17">
            <v>246333</v>
          </cell>
          <cell r="CY17">
            <v>1295833</v>
          </cell>
          <cell r="CZ17">
            <v>1925914</v>
          </cell>
          <cell r="DA17">
            <v>0</v>
          </cell>
          <cell r="DI17">
            <v>3468080</v>
          </cell>
          <cell r="DJ17">
            <v>0</v>
          </cell>
          <cell r="DK17">
            <v>94233</v>
          </cell>
          <cell r="DL17">
            <v>221739</v>
          </cell>
          <cell r="DM17">
            <v>1851732</v>
          </cell>
          <cell r="DN17">
            <v>1281903</v>
          </cell>
          <cell r="DV17">
            <v>3449607</v>
          </cell>
          <cell r="DW17">
            <v>935250</v>
          </cell>
          <cell r="DX17">
            <v>983017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1918267</v>
          </cell>
          <cell r="EH17">
            <v>1298989</v>
          </cell>
          <cell r="EI17" t="str">
            <v>Si</v>
          </cell>
          <cell r="EJ17" t="str">
            <v>Si</v>
          </cell>
          <cell r="EK17" t="str">
            <v>Si</v>
          </cell>
          <cell r="EL17" t="str">
            <v>No</v>
          </cell>
          <cell r="EM17" t="str">
            <v>No</v>
          </cell>
          <cell r="EN17" t="str">
            <v>Inversión en continuidad</v>
          </cell>
          <cell r="EO17">
            <v>93934401.739999995</v>
          </cell>
          <cell r="EP17">
            <v>64939362</v>
          </cell>
          <cell r="EQ17">
            <v>68388969</v>
          </cell>
          <cell r="ER17">
            <v>72.805029609166056</v>
          </cell>
          <cell r="ES17" t="str">
            <v>NO PRIORIZADAS</v>
          </cell>
          <cell r="ET17" t="str">
            <v>-.-</v>
          </cell>
          <cell r="EV17" t="str">
            <v>SI</v>
          </cell>
          <cell r="EW17">
            <v>43369</v>
          </cell>
          <cell r="EX17" t="str">
            <v>NO</v>
          </cell>
          <cell r="EY17" t="str">
            <v>-.-</v>
          </cell>
          <cell r="EZ17" t="str">
            <v>SI</v>
          </cell>
          <cell r="FA17" t="str">
            <v>F8A</v>
          </cell>
          <cell r="FB17">
            <v>1</v>
          </cell>
          <cell r="FC17">
            <v>1</v>
          </cell>
          <cell r="FD17">
            <v>1</v>
          </cell>
          <cell r="FE17" t="str">
            <v>EN REGISTRO</v>
          </cell>
          <cell r="FF17" t="str">
            <v>VIABLE</v>
          </cell>
          <cell r="FG17" t="str">
            <v>F12B</v>
          </cell>
          <cell r="FH17" t="str">
            <v>26/09/2018</v>
          </cell>
          <cell r="FI17" t="str">
            <v>REGISTRO</v>
          </cell>
          <cell r="FJ17">
            <v>43622</v>
          </cell>
        </row>
        <row r="18">
          <cell r="E18">
            <v>2184581</v>
          </cell>
          <cell r="F18" t="str">
            <v>Proyecto de inversión</v>
          </cell>
          <cell r="G18">
            <v>12643508</v>
          </cell>
          <cell r="H18">
            <v>41417</v>
          </cell>
          <cell r="I18">
            <v>12115698</v>
          </cell>
          <cell r="J18" t="str">
            <v>CREACIÓN DEL SISTEMA INFORMÁTICO DE REGISTRO DE USUARIOS DE BIENES FISCALIZADOS A NIVEL NACIONAL</v>
          </cell>
          <cell r="L18" t="str">
            <v>En proceso de cierre</v>
          </cell>
          <cell r="M18" t="str">
            <v>Administración directa</v>
          </cell>
          <cell r="N18" t="str">
            <v>SUNAT</v>
          </cell>
          <cell r="O18" t="str">
            <v>IP - SUNAT</v>
          </cell>
          <cell r="P18" t="str">
            <v>SUNAT</v>
          </cell>
          <cell r="Q18">
            <v>41548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22000</v>
          </cell>
          <cell r="W18">
            <v>22000</v>
          </cell>
          <cell r="X18">
            <v>105332</v>
          </cell>
          <cell r="Y18">
            <v>0</v>
          </cell>
          <cell r="Z18">
            <v>288949</v>
          </cell>
          <cell r="AA18">
            <v>151545</v>
          </cell>
          <cell r="AB18">
            <v>1465650</v>
          </cell>
          <cell r="AC18">
            <v>212845</v>
          </cell>
          <cell r="AD18">
            <v>7608193</v>
          </cell>
          <cell r="AE18">
            <v>5638193</v>
          </cell>
          <cell r="AR18">
            <v>5359425</v>
          </cell>
          <cell r="AS18">
            <v>2324522</v>
          </cell>
          <cell r="AT18">
            <v>2324522</v>
          </cell>
          <cell r="AU18">
            <v>0</v>
          </cell>
          <cell r="AV18">
            <v>1907150</v>
          </cell>
          <cell r="AW18">
            <v>13250</v>
          </cell>
          <cell r="AX18">
            <v>0</v>
          </cell>
          <cell r="AY18">
            <v>51592</v>
          </cell>
          <cell r="AZ18">
            <v>0</v>
          </cell>
          <cell r="BA18">
            <v>0</v>
          </cell>
          <cell r="BB18">
            <v>51592</v>
          </cell>
          <cell r="BC18">
            <v>0</v>
          </cell>
          <cell r="BD18">
            <v>77388</v>
          </cell>
          <cell r="BE18">
            <v>25796</v>
          </cell>
          <cell r="BF18">
            <v>0</v>
          </cell>
          <cell r="BG18">
            <v>2126768</v>
          </cell>
          <cell r="BH18">
            <v>0</v>
          </cell>
          <cell r="BI18">
            <v>1907150</v>
          </cell>
          <cell r="BJ18">
            <v>13250</v>
          </cell>
          <cell r="BK18">
            <v>0</v>
          </cell>
          <cell r="BL18">
            <v>51592</v>
          </cell>
          <cell r="BM18">
            <v>0</v>
          </cell>
          <cell r="BN18">
            <v>0</v>
          </cell>
          <cell r="BO18">
            <v>51592</v>
          </cell>
          <cell r="BP18">
            <v>0</v>
          </cell>
          <cell r="BQ18">
            <v>77388</v>
          </cell>
          <cell r="BR18">
            <v>25796</v>
          </cell>
          <cell r="BS18">
            <v>0</v>
          </cell>
          <cell r="BT18">
            <v>2126768</v>
          </cell>
          <cell r="BU18">
            <v>0</v>
          </cell>
          <cell r="BV18">
            <v>371407</v>
          </cell>
          <cell r="BW18">
            <v>364106</v>
          </cell>
          <cell r="BX18">
            <v>375289</v>
          </cell>
          <cell r="BY18">
            <v>380514</v>
          </cell>
          <cell r="BZ18">
            <v>0</v>
          </cell>
          <cell r="CA18">
            <v>378586</v>
          </cell>
          <cell r="CB18">
            <v>77387</v>
          </cell>
          <cell r="CC18">
            <v>0</v>
          </cell>
          <cell r="CD18">
            <v>77387</v>
          </cell>
          <cell r="CE18">
            <v>25796</v>
          </cell>
          <cell r="CF18">
            <v>0</v>
          </cell>
          <cell r="CG18">
            <v>2050472</v>
          </cell>
          <cell r="CH18">
            <v>2900000</v>
          </cell>
          <cell r="CI18">
            <v>100000</v>
          </cell>
          <cell r="CJ18">
            <v>0</v>
          </cell>
          <cell r="CK18">
            <v>0</v>
          </cell>
          <cell r="CL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300000</v>
          </cell>
          <cell r="EA18">
            <v>280000</v>
          </cell>
          <cell r="EB18">
            <v>280000</v>
          </cell>
          <cell r="EC18">
            <v>280000</v>
          </cell>
          <cell r="ED18">
            <v>280000</v>
          </cell>
          <cell r="EE18">
            <v>280000</v>
          </cell>
          <cell r="EF18">
            <v>1200000</v>
          </cell>
          <cell r="EG18">
            <v>2900000</v>
          </cell>
          <cell r="EH18">
            <v>2900000</v>
          </cell>
          <cell r="EI18" t="str">
            <v>Si</v>
          </cell>
          <cell r="EJ18" t="str">
            <v>Si</v>
          </cell>
          <cell r="EK18" t="str">
            <v>Si</v>
          </cell>
          <cell r="EL18" t="str">
            <v>No</v>
          </cell>
          <cell r="EM18" t="str">
            <v>No</v>
          </cell>
          <cell r="EN18" t="str">
            <v>Inversión en continuidad</v>
          </cell>
          <cell r="EO18">
            <v>12115698</v>
          </cell>
          <cell r="EP18">
            <v>7796287</v>
          </cell>
          <cell r="EQ18">
            <v>7796287</v>
          </cell>
          <cell r="ER18">
            <v>64.348640911980468</v>
          </cell>
          <cell r="ES18" t="str">
            <v>NO PRIORIZADAS</v>
          </cell>
          <cell r="ET18" t="str">
            <v>-.-</v>
          </cell>
          <cell r="EV18" t="str">
            <v>NO</v>
          </cell>
          <cell r="EW18" t="str">
            <v>-.-</v>
          </cell>
          <cell r="EX18" t="str">
            <v>SI</v>
          </cell>
          <cell r="EY18" t="str">
            <v>-.-</v>
          </cell>
          <cell r="EZ18" t="str">
            <v>NO</v>
          </cell>
          <cell r="FA18" t="str">
            <v>NO</v>
          </cell>
          <cell r="FF18" t="str">
            <v>VIABLE</v>
          </cell>
          <cell r="FG18" t="str">
            <v>F12B</v>
          </cell>
          <cell r="FH18" t="str">
            <v>31/01/2019</v>
          </cell>
          <cell r="FI18" t="str">
            <v xml:space="preserve"> -.-</v>
          </cell>
          <cell r="FJ18" t="str">
            <v xml:space="preserve"> -.-</v>
          </cell>
        </row>
        <row r="19">
          <cell r="E19">
            <v>2190226</v>
          </cell>
          <cell r="F19" t="str">
            <v>Proyecto de inversión</v>
          </cell>
          <cell r="G19">
            <v>40800000</v>
          </cell>
          <cell r="H19" t="str">
            <v>05/09/2013</v>
          </cell>
          <cell r="I19">
            <v>115874988.83</v>
          </cell>
          <cell r="J19" t="str">
            <v>MEJORAMIENTO DEL SERVICIO DE INFORMACION PRESUPUESTARIA DE PLANILLAS DEL SECTOR PUBLICO</v>
          </cell>
          <cell r="L19" t="str">
            <v>Con ET/ED en elaboración</v>
          </cell>
          <cell r="M19" t="str">
            <v>Por contrata</v>
          </cell>
          <cell r="N19" t="str">
            <v>DG Recursos Públicos - MEF</v>
          </cell>
          <cell r="O19" t="str">
            <v>UCCTF-MEF</v>
          </cell>
          <cell r="P19" t="str">
            <v>MEF</v>
          </cell>
          <cell r="Q19">
            <v>43313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660000</v>
          </cell>
          <cell r="Y19">
            <v>419251</v>
          </cell>
          <cell r="Z19">
            <v>3221895</v>
          </cell>
          <cell r="AA19">
            <v>2222384</v>
          </cell>
          <cell r="AB19">
            <v>8815945</v>
          </cell>
          <cell r="AC19">
            <v>4283424</v>
          </cell>
          <cell r="AD19">
            <v>13224095</v>
          </cell>
          <cell r="AE19">
            <v>11974095</v>
          </cell>
          <cell r="AR19">
            <v>829669</v>
          </cell>
          <cell r="AS19">
            <v>22871731</v>
          </cell>
          <cell r="AT19">
            <v>20471731</v>
          </cell>
          <cell r="AU19">
            <v>250000</v>
          </cell>
          <cell r="AV19">
            <v>81867</v>
          </cell>
          <cell r="AW19">
            <v>292500</v>
          </cell>
          <cell r="AX19">
            <v>3993</v>
          </cell>
          <cell r="AY19">
            <v>0</v>
          </cell>
          <cell r="AZ19">
            <v>132000</v>
          </cell>
          <cell r="BA19">
            <v>84174</v>
          </cell>
          <cell r="BB19">
            <v>132000</v>
          </cell>
          <cell r="BC19">
            <v>48000</v>
          </cell>
          <cell r="BD19">
            <v>15201</v>
          </cell>
          <cell r="BE19">
            <v>-56850</v>
          </cell>
          <cell r="BF19">
            <v>-19909</v>
          </cell>
          <cell r="BG19">
            <v>962976</v>
          </cell>
          <cell r="BH19">
            <v>235000</v>
          </cell>
          <cell r="BI19">
            <v>15000</v>
          </cell>
          <cell r="BJ19">
            <v>147867</v>
          </cell>
          <cell r="BK19">
            <v>176200</v>
          </cell>
          <cell r="BL19">
            <v>2993</v>
          </cell>
          <cell r="BM19">
            <v>46000</v>
          </cell>
          <cell r="BN19">
            <v>127674</v>
          </cell>
          <cell r="BO19">
            <v>0</v>
          </cell>
          <cell r="BP19">
            <v>237215</v>
          </cell>
          <cell r="BQ19">
            <v>11215</v>
          </cell>
          <cell r="BR19">
            <v>-40371</v>
          </cell>
          <cell r="BS19">
            <v>-6822</v>
          </cell>
          <cell r="BT19">
            <v>951971</v>
          </cell>
          <cell r="BU19">
            <v>73000</v>
          </cell>
          <cell r="BV19">
            <v>85000</v>
          </cell>
          <cell r="BW19">
            <v>70367</v>
          </cell>
          <cell r="BX19">
            <v>76120</v>
          </cell>
          <cell r="BY19">
            <v>48573</v>
          </cell>
          <cell r="BZ19">
            <v>45500</v>
          </cell>
          <cell r="CA19">
            <v>76500</v>
          </cell>
          <cell r="CB19">
            <v>68674</v>
          </cell>
          <cell r="CC19">
            <v>85867</v>
          </cell>
          <cell r="CD19">
            <v>97951</v>
          </cell>
          <cell r="CE19">
            <v>80260</v>
          </cell>
          <cell r="CF19">
            <v>137891</v>
          </cell>
          <cell r="CG19">
            <v>945703</v>
          </cell>
          <cell r="CH19">
            <v>5822300</v>
          </cell>
          <cell r="CI19">
            <v>5822300</v>
          </cell>
          <cell r="CJ19">
            <v>314640</v>
          </cell>
          <cell r="CK19">
            <v>139445</v>
          </cell>
          <cell r="CL19">
            <v>192000</v>
          </cell>
          <cell r="CV19">
            <v>646085</v>
          </cell>
          <cell r="CW19">
            <v>314640</v>
          </cell>
          <cell r="CX19">
            <v>4320</v>
          </cell>
          <cell r="CY19">
            <v>259245</v>
          </cell>
          <cell r="CZ19">
            <v>33000</v>
          </cell>
          <cell r="DA19">
            <v>0</v>
          </cell>
          <cell r="DI19">
            <v>611205</v>
          </cell>
          <cell r="DJ19">
            <v>77640</v>
          </cell>
          <cell r="DK19">
            <v>76000</v>
          </cell>
          <cell r="DL19">
            <v>109320</v>
          </cell>
          <cell r="DM19">
            <v>100000</v>
          </cell>
          <cell r="DN19">
            <v>67000</v>
          </cell>
          <cell r="DV19">
            <v>429960</v>
          </cell>
          <cell r="DW19">
            <v>246304.63333333333</v>
          </cell>
          <cell r="DX19">
            <v>187780.13333333333</v>
          </cell>
          <cell r="DY19">
            <v>199505.13333333333</v>
          </cell>
          <cell r="DZ19">
            <v>150750</v>
          </cell>
          <cell r="EA19">
            <v>150750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935089.9</v>
          </cell>
          <cell r="EH19">
            <v>951745.2666666666</v>
          </cell>
          <cell r="EI19" t="str">
            <v>Si</v>
          </cell>
          <cell r="EJ19" t="str">
            <v>Si</v>
          </cell>
          <cell r="EK19" t="str">
            <v>Si</v>
          </cell>
          <cell r="EL19" t="str">
            <v>No</v>
          </cell>
          <cell r="EM19" t="str">
            <v>No</v>
          </cell>
          <cell r="EN19" t="str">
            <v>Inversión en continuidad</v>
          </cell>
          <cell r="EO19">
            <v>115874988.83</v>
          </cell>
          <cell r="EP19">
            <v>8700431</v>
          </cell>
          <cell r="EQ19">
            <v>9130391</v>
          </cell>
          <cell r="ER19">
            <v>7.8795183431647891</v>
          </cell>
          <cell r="ES19" t="str">
            <v>PRIORIZADAS</v>
          </cell>
          <cell r="ET19" t="str">
            <v>-.-</v>
          </cell>
          <cell r="EV19" t="str">
            <v>NO</v>
          </cell>
          <cell r="EW19" t="str">
            <v>-.-</v>
          </cell>
          <cell r="EX19" t="str">
            <v>NO</v>
          </cell>
          <cell r="EY19" t="str">
            <v>-.-</v>
          </cell>
          <cell r="EZ19" t="str">
            <v>SI</v>
          </cell>
          <cell r="FA19" t="str">
            <v xml:space="preserve">F8A </v>
          </cell>
          <cell r="FB19">
            <v>1</v>
          </cell>
          <cell r="FC19">
            <v>1</v>
          </cell>
          <cell r="FD19">
            <v>1</v>
          </cell>
          <cell r="FE19" t="str">
            <v>EN REGISTRO</v>
          </cell>
          <cell r="FF19" t="str">
            <v>VIABLE</v>
          </cell>
          <cell r="FG19" t="str">
            <v>F12B</v>
          </cell>
          <cell r="FH19" t="str">
            <v>15/04/2019</v>
          </cell>
          <cell r="FI19" t="str">
            <v>REGISTRO</v>
          </cell>
          <cell r="FJ19">
            <v>43622</v>
          </cell>
        </row>
        <row r="20">
          <cell r="E20">
            <v>2194716</v>
          </cell>
          <cell r="F20" t="str">
            <v>Proyecto de inversión</v>
          </cell>
          <cell r="G20">
            <v>171967965</v>
          </cell>
          <cell r="H20" t="str">
            <v>14/03/2014</v>
          </cell>
          <cell r="I20">
            <v>168279371.84999999</v>
          </cell>
          <cell r="J20" t="str">
            <v>MEJORAMIENTO DE LA EFECTIVIDAD DEL CONTROL TRIBUTARIO Y ADUANERO DEL UNIVERSO DE ADMINISTRADOS A NIVEL NACIONAL</v>
          </cell>
          <cell r="L20" t="str">
            <v>En ejecución física</v>
          </cell>
          <cell r="M20" t="str">
            <v>Por contrata</v>
          </cell>
          <cell r="N20" t="str">
            <v>SUNAT</v>
          </cell>
          <cell r="O20" t="str">
            <v>MSI - SUNAT</v>
          </cell>
          <cell r="P20" t="str">
            <v>SUNAT</v>
          </cell>
          <cell r="Q20">
            <v>42156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32263487</v>
          </cell>
          <cell r="AA20">
            <v>7329270</v>
          </cell>
          <cell r="AB20">
            <v>34329601</v>
          </cell>
          <cell r="AC20">
            <v>22795491</v>
          </cell>
          <cell r="AD20">
            <v>21295840</v>
          </cell>
          <cell r="AE20">
            <v>25857184</v>
          </cell>
          <cell r="AR20">
            <v>25333792</v>
          </cell>
          <cell r="AS20">
            <v>54233933</v>
          </cell>
          <cell r="AT20">
            <v>36854385</v>
          </cell>
          <cell r="AU20">
            <v>3104097</v>
          </cell>
          <cell r="AV20">
            <v>7387709</v>
          </cell>
          <cell r="AW20">
            <v>1962062</v>
          </cell>
          <cell r="AX20">
            <v>11689277</v>
          </cell>
          <cell r="AY20">
            <v>7908344</v>
          </cell>
          <cell r="AZ20">
            <v>371237</v>
          </cell>
          <cell r="BA20">
            <v>1380896</v>
          </cell>
          <cell r="BB20">
            <v>-864266</v>
          </cell>
          <cell r="BC20">
            <v>129615</v>
          </cell>
          <cell r="BD20">
            <v>85068</v>
          </cell>
          <cell r="BE20">
            <v>832347</v>
          </cell>
          <cell r="BF20">
            <v>2374361</v>
          </cell>
          <cell r="BG20">
            <v>36360747</v>
          </cell>
          <cell r="BH20">
            <v>1466565</v>
          </cell>
          <cell r="BI20">
            <v>2011853</v>
          </cell>
          <cell r="BJ20">
            <v>790704</v>
          </cell>
          <cell r="BK20">
            <v>6699550</v>
          </cell>
          <cell r="BL20">
            <v>1094437</v>
          </cell>
          <cell r="BM20">
            <v>9600165</v>
          </cell>
          <cell r="BN20">
            <v>1473349</v>
          </cell>
          <cell r="BO20">
            <v>481077</v>
          </cell>
          <cell r="BP20">
            <v>7659478</v>
          </cell>
          <cell r="BQ20">
            <v>575368</v>
          </cell>
          <cell r="BR20">
            <v>1960331</v>
          </cell>
          <cell r="BS20">
            <v>1674565</v>
          </cell>
          <cell r="BT20">
            <v>35487442</v>
          </cell>
          <cell r="BU20">
            <v>274772</v>
          </cell>
          <cell r="BV20">
            <v>964288</v>
          </cell>
          <cell r="BW20">
            <v>704461</v>
          </cell>
          <cell r="BX20">
            <v>827868</v>
          </cell>
          <cell r="BY20">
            <v>547503</v>
          </cell>
          <cell r="BZ20">
            <v>6530531</v>
          </cell>
          <cell r="CA20">
            <v>1059709</v>
          </cell>
          <cell r="CB20">
            <v>6610524</v>
          </cell>
          <cell r="CC20">
            <v>6633786</v>
          </cell>
          <cell r="CD20">
            <v>2101078</v>
          </cell>
          <cell r="CE20">
            <v>5498934</v>
          </cell>
          <cell r="CF20">
            <v>3733988</v>
          </cell>
          <cell r="CG20">
            <v>35487442</v>
          </cell>
          <cell r="CH20">
            <v>34024461</v>
          </cell>
          <cell r="CI20">
            <v>34040762</v>
          </cell>
          <cell r="CJ20">
            <v>12559722</v>
          </cell>
          <cell r="CK20">
            <v>6777725</v>
          </cell>
          <cell r="CL20">
            <v>259975</v>
          </cell>
          <cell r="CV20">
            <v>19597422</v>
          </cell>
          <cell r="CW20">
            <v>6705107</v>
          </cell>
          <cell r="CX20">
            <v>18000</v>
          </cell>
          <cell r="CY20">
            <v>1539583</v>
          </cell>
          <cell r="CZ20">
            <v>3697205</v>
          </cell>
          <cell r="DA20">
            <v>0</v>
          </cell>
          <cell r="DI20">
            <v>11959895</v>
          </cell>
          <cell r="DJ20">
            <v>552452</v>
          </cell>
          <cell r="DK20">
            <v>273205</v>
          </cell>
          <cell r="DL20">
            <v>1026926</v>
          </cell>
          <cell r="DM20">
            <v>774790</v>
          </cell>
          <cell r="DN20">
            <v>459488</v>
          </cell>
          <cell r="DV20">
            <v>3086861</v>
          </cell>
          <cell r="DW20">
            <v>1125824</v>
          </cell>
          <cell r="DX20">
            <v>1997804</v>
          </cell>
          <cell r="DY20">
            <v>616480</v>
          </cell>
          <cell r="DZ20">
            <v>14717378</v>
          </cell>
          <cell r="EA20">
            <v>565366</v>
          </cell>
          <cell r="EB20">
            <v>1186194</v>
          </cell>
          <cell r="EC20">
            <v>602102</v>
          </cell>
          <cell r="ED20">
            <v>2531584</v>
          </cell>
          <cell r="EE20">
            <v>3715355</v>
          </cell>
          <cell r="EF20">
            <v>6140717</v>
          </cell>
          <cell r="EG20">
            <v>33198804</v>
          </cell>
          <cell r="EH20">
            <v>33925563</v>
          </cell>
          <cell r="EI20" t="str">
            <v>Si</v>
          </cell>
          <cell r="EJ20" t="str">
            <v>Si</v>
          </cell>
          <cell r="EK20" t="str">
            <v>Si</v>
          </cell>
          <cell r="EL20" t="str">
            <v>No</v>
          </cell>
          <cell r="EM20" t="str">
            <v>No</v>
          </cell>
          <cell r="EN20" t="str">
            <v>Inversión en continuidad</v>
          </cell>
          <cell r="EO20">
            <v>168279371.84999999</v>
          </cell>
          <cell r="EP20">
            <v>90945995</v>
          </cell>
          <cell r="EQ20">
            <v>94032856</v>
          </cell>
          <cell r="ER20">
            <v>55.879015333987894</v>
          </cell>
          <cell r="ES20" t="str">
            <v>PRIORIZADAS</v>
          </cell>
          <cell r="ET20" t="str">
            <v xml:space="preserve">F3 </v>
          </cell>
          <cell r="EV20" t="str">
            <v>NO</v>
          </cell>
          <cell r="EW20" t="str">
            <v>-.-</v>
          </cell>
          <cell r="EX20" t="str">
            <v>SI</v>
          </cell>
          <cell r="EY20" t="str">
            <v>-.-</v>
          </cell>
          <cell r="EZ20" t="str">
            <v>SI</v>
          </cell>
          <cell r="FA20" t="str">
            <v>F8A</v>
          </cell>
          <cell r="FB20">
            <v>1</v>
          </cell>
          <cell r="FC20">
            <v>1</v>
          </cell>
          <cell r="FD20">
            <v>1</v>
          </cell>
          <cell r="FE20" t="str">
            <v>EN REGISTRO</v>
          </cell>
          <cell r="FF20" t="str">
            <v>VIABLE</v>
          </cell>
          <cell r="FG20" t="str">
            <v>F12B</v>
          </cell>
          <cell r="FH20" t="str">
            <v>13/03/2019</v>
          </cell>
          <cell r="FI20" t="str">
            <v>REGISTRO</v>
          </cell>
          <cell r="FJ20">
            <v>43608</v>
          </cell>
        </row>
        <row r="21">
          <cell r="E21">
            <v>2194717</v>
          </cell>
          <cell r="F21" t="str">
            <v>Proyecto de inversión</v>
          </cell>
          <cell r="G21">
            <v>32525476</v>
          </cell>
          <cell r="H21" t="str">
            <v>20/03/2014</v>
          </cell>
          <cell r="I21">
            <v>32525476</v>
          </cell>
          <cell r="J21" t="str">
            <v>MEJORAMIENTO DE LA GESTION DE LA POLITICA DE INGRESOS PUBLICOS CON ENFASIS EN LA RECAUDACION TRIBUTARIA MUNICIPAL</v>
          </cell>
          <cell r="L21" t="str">
            <v>Con ET/ED en elaboración</v>
          </cell>
          <cell r="M21" t="str">
            <v>Administración directa</v>
          </cell>
          <cell r="N21" t="str">
            <v>DG Recursos Públicos - MEF</v>
          </cell>
          <cell r="O21" t="str">
            <v>UCCTF-MEF</v>
          </cell>
          <cell r="P21" t="str">
            <v>MEF</v>
          </cell>
          <cell r="Q21">
            <v>42125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219320</v>
          </cell>
          <cell r="Y21">
            <v>0</v>
          </cell>
          <cell r="Z21">
            <v>582400</v>
          </cell>
          <cell r="AA21">
            <v>272903</v>
          </cell>
          <cell r="AB21">
            <v>4514170</v>
          </cell>
          <cell r="AC21">
            <v>1807707</v>
          </cell>
          <cell r="AD21">
            <v>6551000</v>
          </cell>
          <cell r="AE21">
            <v>3464000</v>
          </cell>
          <cell r="AR21">
            <v>669025</v>
          </cell>
          <cell r="AS21">
            <v>11306269</v>
          </cell>
          <cell r="AT21">
            <v>7706269</v>
          </cell>
          <cell r="AU21">
            <v>259900</v>
          </cell>
          <cell r="AV21">
            <v>0</v>
          </cell>
          <cell r="AW21">
            <v>30000</v>
          </cell>
          <cell r="AX21">
            <v>0</v>
          </cell>
          <cell r="AY21">
            <v>39000</v>
          </cell>
          <cell r="AZ21">
            <v>94000</v>
          </cell>
          <cell r="BA21">
            <v>20000</v>
          </cell>
          <cell r="BB21">
            <v>87600</v>
          </cell>
          <cell r="BC21">
            <v>69000</v>
          </cell>
          <cell r="BD21">
            <v>0</v>
          </cell>
          <cell r="BE21">
            <v>-91000</v>
          </cell>
          <cell r="BF21">
            <v>-4331</v>
          </cell>
          <cell r="BG21">
            <v>504169</v>
          </cell>
          <cell r="BH21">
            <v>151900</v>
          </cell>
          <cell r="BI21">
            <v>0</v>
          </cell>
          <cell r="BJ21">
            <v>138000</v>
          </cell>
          <cell r="BK21">
            <v>0</v>
          </cell>
          <cell r="BL21">
            <v>0</v>
          </cell>
          <cell r="BM21">
            <v>0</v>
          </cell>
          <cell r="BN21">
            <v>106667</v>
          </cell>
          <cell r="BO21">
            <v>-4400</v>
          </cell>
          <cell r="BP21">
            <v>72000</v>
          </cell>
          <cell r="BQ21">
            <v>39000</v>
          </cell>
          <cell r="BR21">
            <v>-10000</v>
          </cell>
          <cell r="BS21">
            <v>11002</v>
          </cell>
          <cell r="BT21">
            <v>504169</v>
          </cell>
          <cell r="BU21">
            <v>59900</v>
          </cell>
          <cell r="BV21">
            <v>46000</v>
          </cell>
          <cell r="BW21">
            <v>46000</v>
          </cell>
          <cell r="BX21">
            <v>46000</v>
          </cell>
          <cell r="BY21">
            <v>46000</v>
          </cell>
          <cell r="BZ21">
            <v>22000</v>
          </cell>
          <cell r="CA21">
            <v>43600</v>
          </cell>
          <cell r="CB21">
            <v>32667</v>
          </cell>
          <cell r="CC21">
            <v>37000</v>
          </cell>
          <cell r="CD21">
            <v>37000</v>
          </cell>
          <cell r="CE21">
            <v>27000</v>
          </cell>
          <cell r="CF21">
            <v>58668</v>
          </cell>
          <cell r="CG21">
            <v>501835</v>
          </cell>
          <cell r="CH21">
            <v>8321577</v>
          </cell>
          <cell r="CI21">
            <v>6184888</v>
          </cell>
          <cell r="CJ21">
            <v>136000</v>
          </cell>
          <cell r="CK21">
            <v>0</v>
          </cell>
          <cell r="CL21">
            <v>81000</v>
          </cell>
          <cell r="CV21">
            <v>217000</v>
          </cell>
          <cell r="CW21">
            <v>136000</v>
          </cell>
          <cell r="CX21">
            <v>0</v>
          </cell>
          <cell r="CY21">
            <v>42000</v>
          </cell>
          <cell r="CZ21">
            <v>39000</v>
          </cell>
          <cell r="DA21">
            <v>0</v>
          </cell>
          <cell r="DI21">
            <v>217000</v>
          </cell>
          <cell r="DJ21">
            <v>25000</v>
          </cell>
          <cell r="DK21">
            <v>38000</v>
          </cell>
          <cell r="DL21">
            <v>38000</v>
          </cell>
          <cell r="DM21">
            <v>38000</v>
          </cell>
          <cell r="DN21">
            <v>38000</v>
          </cell>
          <cell r="DV21">
            <v>177000</v>
          </cell>
          <cell r="DW21">
            <v>60000</v>
          </cell>
          <cell r="DX21">
            <v>68543</v>
          </cell>
          <cell r="DY21">
            <v>137852.28999999998</v>
          </cell>
          <cell r="DZ21">
            <v>401890.54000000004</v>
          </cell>
          <cell r="EA21">
            <v>386580.64</v>
          </cell>
          <cell r="EB21">
            <v>401859.32</v>
          </cell>
          <cell r="EC21">
            <v>816242.69000000006</v>
          </cell>
          <cell r="ED21">
            <v>397215.65933333337</v>
          </cell>
          <cell r="EE21">
            <v>1303698.6683333332</v>
          </cell>
          <cell r="EF21">
            <v>4237319.3052222217</v>
          </cell>
          <cell r="EG21">
            <v>8211202.1128888885</v>
          </cell>
          <cell r="EH21">
            <v>8252202.1128888885</v>
          </cell>
          <cell r="EI21" t="str">
            <v>Si</v>
          </cell>
          <cell r="EJ21" t="str">
            <v>Si</v>
          </cell>
          <cell r="EK21" t="str">
            <v>Si</v>
          </cell>
          <cell r="EL21" t="str">
            <v>No</v>
          </cell>
          <cell r="EM21" t="str">
            <v>No</v>
          </cell>
          <cell r="EN21" t="str">
            <v>Inversión en continuidad</v>
          </cell>
          <cell r="EO21">
            <v>32525476</v>
          </cell>
          <cell r="EP21">
            <v>3251470</v>
          </cell>
          <cell r="EQ21">
            <v>3428470</v>
          </cell>
          <cell r="ER21">
            <v>10.540875712318554</v>
          </cell>
          <cell r="ES21" t="str">
            <v>NO PRIORIZADAS</v>
          </cell>
          <cell r="ET21" t="str">
            <v xml:space="preserve">F3 </v>
          </cell>
          <cell r="EV21" t="str">
            <v>NO</v>
          </cell>
          <cell r="EW21" t="str">
            <v>-.-</v>
          </cell>
          <cell r="EX21" t="str">
            <v>NO</v>
          </cell>
          <cell r="EY21" t="str">
            <v>-.-</v>
          </cell>
          <cell r="EZ21" t="str">
            <v>NO</v>
          </cell>
          <cell r="FA21" t="str">
            <v>-.-</v>
          </cell>
          <cell r="FF21" t="str">
            <v>VIABLE</v>
          </cell>
          <cell r="FG21" t="str">
            <v>F12B</v>
          </cell>
          <cell r="FH21" t="str">
            <v>26/04/2019</v>
          </cell>
          <cell r="FI21" t="str">
            <v>REGISTRO</v>
          </cell>
          <cell r="FJ21">
            <v>43623</v>
          </cell>
        </row>
        <row r="22">
          <cell r="E22">
            <v>2201131</v>
          </cell>
          <cell r="F22" t="str">
            <v>Proyecto de inversión</v>
          </cell>
          <cell r="G22">
            <v>710462</v>
          </cell>
          <cell r="H22" t="str">
            <v>10/09/2014</v>
          </cell>
          <cell r="I22">
            <v>808934.61</v>
          </cell>
          <cell r="J22" t="str">
            <v>CREACION DEL CENTRO DE SERVICIOS AL CONTRIBUYENTE EN LA CIUDAD DE ILAVE, PROVINCIA DE EL COLLAO, REGION PUNO</v>
          </cell>
          <cell r="L22" t="str">
            <v>En liquidación</v>
          </cell>
          <cell r="M22" t="str">
            <v>Por contrata</v>
          </cell>
          <cell r="N22" t="str">
            <v>SUNAT</v>
          </cell>
          <cell r="O22" t="str">
            <v>IP - SUNAT</v>
          </cell>
          <cell r="P22" t="str">
            <v>SUNAT</v>
          </cell>
          <cell r="Q22">
            <v>42430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239495</v>
          </cell>
          <cell r="AA22">
            <v>0</v>
          </cell>
          <cell r="AB22">
            <v>365216</v>
          </cell>
          <cell r="AC22">
            <v>359950</v>
          </cell>
          <cell r="AD22">
            <v>0</v>
          </cell>
          <cell r="AE22">
            <v>425801</v>
          </cell>
          <cell r="AR22">
            <v>313384</v>
          </cell>
          <cell r="AS22">
            <v>0</v>
          </cell>
          <cell r="AT22">
            <v>173324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77474</v>
          </cell>
          <cell r="AZ22">
            <v>0</v>
          </cell>
          <cell r="BA22">
            <v>31528</v>
          </cell>
          <cell r="BB22">
            <v>15462</v>
          </cell>
          <cell r="BC22">
            <v>0</v>
          </cell>
          <cell r="BD22">
            <v>690</v>
          </cell>
          <cell r="BE22">
            <v>0</v>
          </cell>
          <cell r="BF22">
            <v>0</v>
          </cell>
          <cell r="BG22">
            <v>125154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77474</v>
          </cell>
          <cell r="BN22">
            <v>0</v>
          </cell>
          <cell r="BO22">
            <v>46990</v>
          </cell>
          <cell r="BP22">
            <v>0</v>
          </cell>
          <cell r="BQ22">
            <v>690</v>
          </cell>
          <cell r="BR22">
            <v>0</v>
          </cell>
          <cell r="BS22">
            <v>0</v>
          </cell>
          <cell r="BT22">
            <v>125154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59074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41609</v>
          </cell>
          <cell r="CF22">
            <v>12000</v>
          </cell>
          <cell r="CG22">
            <v>112683</v>
          </cell>
          <cell r="CH22">
            <v>20000</v>
          </cell>
          <cell r="CI22">
            <v>20000</v>
          </cell>
          <cell r="CJ22">
            <v>0</v>
          </cell>
          <cell r="CK22">
            <v>0</v>
          </cell>
          <cell r="CL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570</v>
          </cell>
          <cell r="DA22">
            <v>0</v>
          </cell>
          <cell r="DI22">
            <v>570</v>
          </cell>
          <cell r="DJ22">
            <v>0</v>
          </cell>
          <cell r="DK22">
            <v>0</v>
          </cell>
          <cell r="DL22">
            <v>0</v>
          </cell>
          <cell r="DM22">
            <v>570</v>
          </cell>
          <cell r="DN22">
            <v>0</v>
          </cell>
          <cell r="DV22">
            <v>570</v>
          </cell>
          <cell r="DW22">
            <v>0</v>
          </cell>
          <cell r="DX22">
            <v>0</v>
          </cell>
          <cell r="DY22">
            <v>0</v>
          </cell>
          <cell r="DZ22">
            <v>5500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5500</v>
          </cell>
          <cell r="EH22">
            <v>5500</v>
          </cell>
          <cell r="EI22" t="str">
            <v>Si</v>
          </cell>
          <cell r="EJ22" t="str">
            <v>Si</v>
          </cell>
          <cell r="EK22" t="str">
            <v>Si</v>
          </cell>
          <cell r="EL22" t="str">
            <v>No</v>
          </cell>
          <cell r="EM22" t="str">
            <v>Si</v>
          </cell>
          <cell r="EN22" t="str">
            <v>Inversión en continuidad</v>
          </cell>
          <cell r="EO22">
            <v>808934.61</v>
          </cell>
          <cell r="EP22">
            <v>786017</v>
          </cell>
          <cell r="EQ22">
            <v>786587</v>
          </cell>
          <cell r="ER22">
            <v>97.237402167772245</v>
          </cell>
          <cell r="ES22" t="str">
            <v>NO PRIORIZADAS</v>
          </cell>
          <cell r="ET22" t="str">
            <v>-.-</v>
          </cell>
          <cell r="EV22" t="str">
            <v>NO</v>
          </cell>
          <cell r="EW22" t="str">
            <v>-.-</v>
          </cell>
          <cell r="EX22" t="str">
            <v>SI</v>
          </cell>
          <cell r="EY22" t="str">
            <v>-.-</v>
          </cell>
          <cell r="EZ22" t="str">
            <v>SI</v>
          </cell>
          <cell r="FA22" t="str">
            <v>F8-A</v>
          </cell>
          <cell r="FB22">
            <v>1</v>
          </cell>
          <cell r="FC22">
            <v>1</v>
          </cell>
          <cell r="FD22">
            <v>1</v>
          </cell>
          <cell r="FE22" t="str">
            <v>EN REGISTRO</v>
          </cell>
          <cell r="FF22" t="str">
            <v>VIABLE</v>
          </cell>
          <cell r="FG22" t="str">
            <v>F12B</v>
          </cell>
          <cell r="FH22" t="str">
            <v>31/01/2019</v>
          </cell>
          <cell r="FI22" t="str">
            <v>REGISTRO</v>
          </cell>
          <cell r="FJ22">
            <v>43623</v>
          </cell>
        </row>
        <row r="23">
          <cell r="E23">
            <v>2259184</v>
          </cell>
          <cell r="F23" t="str">
            <v>Proyecto de inversión</v>
          </cell>
          <cell r="G23">
            <v>8753030</v>
          </cell>
          <cell r="H23" t="str">
            <v>12/03/2015</v>
          </cell>
          <cell r="I23">
            <v>6241190.2800000003</v>
          </cell>
          <cell r="J23" t="str">
            <v>MEJORAMIENTO DEL SERVICIO DE CONTROL Y FISCALIZACIÓN DE INSUMOS QUÍMICOS Y BIENES FISCALIZADOS EN LAS RUTAS TERRESTRES HACIA LAS SALIDAS DE LIMA METROPOLITANA</v>
          </cell>
          <cell r="L23" t="str">
            <v>En ejecución física</v>
          </cell>
          <cell r="M23" t="str">
            <v>Administración directa</v>
          </cell>
          <cell r="N23" t="str">
            <v>SUNAT</v>
          </cell>
          <cell r="O23" t="str">
            <v>IP - SUNAT</v>
          </cell>
          <cell r="P23" t="str">
            <v>SUNAT</v>
          </cell>
          <cell r="Q23">
            <v>42339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757087</v>
          </cell>
          <cell r="AA23">
            <v>671370</v>
          </cell>
          <cell r="AB23">
            <v>5360953</v>
          </cell>
          <cell r="AC23">
            <v>3033244</v>
          </cell>
          <cell r="AD23">
            <v>2330642</v>
          </cell>
          <cell r="AE23">
            <v>1337476</v>
          </cell>
          <cell r="AR23">
            <v>1325410</v>
          </cell>
          <cell r="AS23">
            <v>0</v>
          </cell>
          <cell r="AT23">
            <v>752271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280500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-280500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100000</v>
          </cell>
          <cell r="CI23">
            <v>465100</v>
          </cell>
          <cell r="CJ23">
            <v>0</v>
          </cell>
          <cell r="CK23">
            <v>0</v>
          </cell>
          <cell r="CL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127680</v>
          </cell>
          <cell r="DA23">
            <v>0</v>
          </cell>
          <cell r="DI23">
            <v>127680</v>
          </cell>
          <cell r="DJ23">
            <v>0</v>
          </cell>
          <cell r="DK23">
            <v>0</v>
          </cell>
          <cell r="DL23">
            <v>0</v>
          </cell>
          <cell r="DM23">
            <v>127680</v>
          </cell>
          <cell r="DN23">
            <v>0</v>
          </cell>
          <cell r="DV23">
            <v>127680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184600</v>
          </cell>
          <cell r="ED23">
            <v>0</v>
          </cell>
          <cell r="EE23">
            <v>0</v>
          </cell>
          <cell r="EF23">
            <v>280500</v>
          </cell>
          <cell r="EG23">
            <v>465100</v>
          </cell>
          <cell r="EH23">
            <v>465100</v>
          </cell>
          <cell r="EI23" t="str">
            <v>Si</v>
          </cell>
          <cell r="EJ23" t="str">
            <v>Si</v>
          </cell>
          <cell r="EK23" t="str">
            <v>Si</v>
          </cell>
          <cell r="EL23" t="str">
            <v>No</v>
          </cell>
          <cell r="EM23" t="str">
            <v>No</v>
          </cell>
          <cell r="EN23" t="str">
            <v>Inversión en continuidad</v>
          </cell>
          <cell r="EO23">
            <v>6241190.2800000003</v>
          </cell>
          <cell r="EP23">
            <v>5030024</v>
          </cell>
          <cell r="EQ23">
            <v>5157704</v>
          </cell>
          <cell r="ER23">
            <v>82.639749288336063</v>
          </cell>
          <cell r="ES23" t="str">
            <v>NO PRIORIZADAS</v>
          </cell>
          <cell r="ET23" t="str">
            <v>-.-</v>
          </cell>
          <cell r="EV23" t="str">
            <v>NO</v>
          </cell>
          <cell r="EW23" t="str">
            <v>-.-</v>
          </cell>
          <cell r="EX23" t="str">
            <v>SI</v>
          </cell>
          <cell r="EY23" t="str">
            <v>-.-</v>
          </cell>
          <cell r="EZ23" t="str">
            <v>SI</v>
          </cell>
          <cell r="FA23" t="str">
            <v>F8-A</v>
          </cell>
          <cell r="FB23">
            <v>1</v>
          </cell>
          <cell r="FC23">
            <v>1</v>
          </cell>
          <cell r="FD23">
            <v>1</v>
          </cell>
          <cell r="FE23" t="str">
            <v>EN REGISTRO</v>
          </cell>
          <cell r="FF23" t="str">
            <v>VIABLE</v>
          </cell>
          <cell r="FG23" t="str">
            <v>F12B</v>
          </cell>
          <cell r="FH23" t="str">
            <v>17/01/2019</v>
          </cell>
          <cell r="FI23" t="str">
            <v>REGISTRO</v>
          </cell>
          <cell r="FJ23">
            <v>43623</v>
          </cell>
        </row>
        <row r="24">
          <cell r="E24">
            <v>2260797</v>
          </cell>
          <cell r="F24" t="str">
            <v>Proyecto de inversión</v>
          </cell>
          <cell r="G24">
            <v>5255082</v>
          </cell>
          <cell r="H24" t="str">
            <v>14/07/2015</v>
          </cell>
          <cell r="I24">
            <v>3643768.71</v>
          </cell>
          <cell r="J24" t="str">
            <v>MEJORAMIENTO DEL SERVICIO DE CONTROL DEL TRANSPORTE DE BIENES FISCALIZADOS UTILIZADOS EN LA MINERÍA ILEGAL EN EL DEPARTAMENTO DE MADRE DE DIOS</v>
          </cell>
          <cell r="L24" t="str">
            <v>En ejecución física</v>
          </cell>
          <cell r="M24" t="str">
            <v>Administración directa</v>
          </cell>
          <cell r="N24" t="str">
            <v>SUNAT</v>
          </cell>
          <cell r="O24" t="str">
            <v>IP - SUNAT</v>
          </cell>
          <cell r="P24" t="str">
            <v>SUNAT</v>
          </cell>
          <cell r="Q24">
            <v>42248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55000</v>
          </cell>
          <cell r="AA24">
            <v>25788</v>
          </cell>
          <cell r="AB24">
            <v>2769209</v>
          </cell>
          <cell r="AC24">
            <v>2354867</v>
          </cell>
          <cell r="AD24">
            <v>30000</v>
          </cell>
          <cell r="AE24">
            <v>595726</v>
          </cell>
          <cell r="AR24">
            <v>545471</v>
          </cell>
          <cell r="AS24">
            <v>0</v>
          </cell>
          <cell r="AT24">
            <v>589144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165000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165000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165000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165000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55000</v>
          </cell>
          <cell r="CA24">
            <v>55000</v>
          </cell>
          <cell r="CB24">
            <v>0</v>
          </cell>
          <cell r="CC24">
            <v>55000</v>
          </cell>
          <cell r="CD24">
            <v>0</v>
          </cell>
          <cell r="CE24">
            <v>0</v>
          </cell>
          <cell r="CF24">
            <v>0</v>
          </cell>
          <cell r="CG24">
            <v>165000</v>
          </cell>
          <cell r="CH24">
            <v>50000</v>
          </cell>
          <cell r="CI24">
            <v>335006</v>
          </cell>
          <cell r="CJ24">
            <v>0</v>
          </cell>
          <cell r="CK24">
            <v>0</v>
          </cell>
          <cell r="CL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335006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335006</v>
          </cell>
          <cell r="EH24">
            <v>335006</v>
          </cell>
          <cell r="EI24" t="str">
            <v>Si</v>
          </cell>
          <cell r="EJ24" t="str">
            <v>Si</v>
          </cell>
          <cell r="EK24" t="str">
            <v>Si</v>
          </cell>
          <cell r="EL24" t="str">
            <v>Si</v>
          </cell>
          <cell r="EM24" t="str">
            <v>No</v>
          </cell>
          <cell r="EN24" t="str">
            <v>Inversión en continuidad</v>
          </cell>
          <cell r="EO24">
            <v>3643768.71</v>
          </cell>
          <cell r="EP24">
            <v>3091126</v>
          </cell>
          <cell r="EQ24">
            <v>3091126</v>
          </cell>
          <cell r="ER24">
            <v>84.833211051971517</v>
          </cell>
          <cell r="ES24" t="str">
            <v>NO PRIORIZADAS</v>
          </cell>
          <cell r="ET24" t="str">
            <v>-.-</v>
          </cell>
          <cell r="EV24" t="str">
            <v>NO</v>
          </cell>
          <cell r="EW24" t="str">
            <v>-.-</v>
          </cell>
          <cell r="EX24" t="str">
            <v>SI</v>
          </cell>
          <cell r="EY24" t="str">
            <v>-.-</v>
          </cell>
          <cell r="EZ24" t="str">
            <v>SI</v>
          </cell>
          <cell r="FA24" t="str">
            <v>F8-A</v>
          </cell>
          <cell r="FB24">
            <v>1</v>
          </cell>
          <cell r="FC24">
            <v>1</v>
          </cell>
          <cell r="FD24">
            <v>1</v>
          </cell>
          <cell r="FE24" t="str">
            <v>EN REGISTRO</v>
          </cell>
          <cell r="FF24" t="str">
            <v>VIABLE</v>
          </cell>
          <cell r="FG24" t="str">
            <v>F12B</v>
          </cell>
          <cell r="FH24" t="str">
            <v>15/01/2019</v>
          </cell>
          <cell r="FI24" t="str">
            <v>REGISTRO</v>
          </cell>
          <cell r="FJ24">
            <v>43623</v>
          </cell>
        </row>
        <row r="25">
          <cell r="E25">
            <v>2293177</v>
          </cell>
          <cell r="F25" t="str">
            <v>Proyecto de inversión</v>
          </cell>
          <cell r="G25">
            <v>52609454</v>
          </cell>
          <cell r="H25" t="str">
            <v>26/07/2017</v>
          </cell>
          <cell r="I25">
            <v>52609454</v>
          </cell>
          <cell r="J25" t="str">
            <v>MEJORAMIENTO DE LOS SERVICIOS DE PROMOCIÓN, SUPERVISIÓN Y REGULACIÓN DEL MERCADO DE VALORES DE LA SUPERINTENDENCIA DEL MERCADO DE VALORES EN EL DISTRITO DE MIRAFLORES - PROVINCIA Y REGIÓN LIMA METROPOLITANA</v>
          </cell>
          <cell r="L25" t="str">
            <v>Aprobado o declarado viable</v>
          </cell>
          <cell r="M25" t="str">
            <v>Por contrata</v>
          </cell>
          <cell r="N25" t="str">
            <v>SMV</v>
          </cell>
          <cell r="O25" t="str">
            <v>SMV</v>
          </cell>
          <cell r="P25" t="str">
            <v>SMV</v>
          </cell>
          <cell r="Q25" t="str">
            <v>Sin ejecución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150000</v>
          </cell>
          <cell r="AR25">
            <v>0</v>
          </cell>
          <cell r="AS25">
            <v>0</v>
          </cell>
          <cell r="AT25">
            <v>8988280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97832</v>
          </cell>
          <cell r="CI25">
            <v>355900</v>
          </cell>
          <cell r="CJ25">
            <v>0</v>
          </cell>
          <cell r="CK25">
            <v>0</v>
          </cell>
          <cell r="CL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88974.65</v>
          </cell>
          <cell r="EE25">
            <v>0</v>
          </cell>
          <cell r="EF25">
            <v>266923.95</v>
          </cell>
          <cell r="EG25">
            <v>355898.6</v>
          </cell>
          <cell r="EH25">
            <v>355898.6</v>
          </cell>
          <cell r="EI25" t="str">
            <v>Si</v>
          </cell>
          <cell r="EJ25" t="str">
            <v>Si</v>
          </cell>
          <cell r="EK25" t="str">
            <v>Si</v>
          </cell>
          <cell r="EL25" t="str">
            <v>Si</v>
          </cell>
          <cell r="EM25" t="str">
            <v>No</v>
          </cell>
          <cell r="EN25" t="str">
            <v>Nueva inversión</v>
          </cell>
          <cell r="EO25">
            <v>52609454</v>
          </cell>
          <cell r="EP25">
            <v>0</v>
          </cell>
          <cell r="EQ25">
            <v>0</v>
          </cell>
          <cell r="ER25">
            <v>0</v>
          </cell>
          <cell r="ES25" t="str">
            <v>NO PRIORIZADAS</v>
          </cell>
          <cell r="ET25" t="str">
            <v>-.-</v>
          </cell>
          <cell r="EV25" t="str">
            <v>NO</v>
          </cell>
          <cell r="EW25" t="str">
            <v>-.-</v>
          </cell>
          <cell r="EX25" t="str">
            <v>NO</v>
          </cell>
          <cell r="EY25" t="str">
            <v>-.-</v>
          </cell>
          <cell r="EZ25" t="str">
            <v>NO</v>
          </cell>
          <cell r="FA25" t="str">
            <v>-.-</v>
          </cell>
          <cell r="FF25" t="str">
            <v>VIABLE</v>
          </cell>
          <cell r="FG25" t="str">
            <v>F12B</v>
          </cell>
          <cell r="FH25" t="str">
            <v>29/04/2019</v>
          </cell>
          <cell r="FI25" t="str">
            <v>REGISTRO</v>
          </cell>
          <cell r="FJ25">
            <v>43584</v>
          </cell>
        </row>
        <row r="26">
          <cell r="E26">
            <v>2300104</v>
          </cell>
          <cell r="F26" t="str">
            <v>Proyecto de inversión</v>
          </cell>
          <cell r="G26">
            <v>63713100</v>
          </cell>
          <cell r="H26" t="str">
            <v>05/08/2016</v>
          </cell>
          <cell r="I26">
            <v>62916886.780000001</v>
          </cell>
          <cell r="J26" t="str">
            <v>MEJORAMIENTO DE LOS SERVICIOS DE SOLUCIONES DE TECNOLOGIAS DE INFORMACION PARA LA ATENCION DE USUARIOS DE LA SUNAT, DISTRITO DE LIMA, PROVINCIA DE LIMA, DEPARTAMENTO DE LIMA</v>
          </cell>
          <cell r="L26" t="str">
            <v>En ejecución física</v>
          </cell>
          <cell r="M26" t="str">
            <v>Por contrata</v>
          </cell>
          <cell r="N26" t="str">
            <v>SUNAT</v>
          </cell>
          <cell r="O26" t="str">
            <v>IP - SUNAT</v>
          </cell>
          <cell r="P26" t="str">
            <v>SUNAT</v>
          </cell>
          <cell r="Q26">
            <v>42795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215000</v>
          </cell>
          <cell r="AR26">
            <v>62</v>
          </cell>
          <cell r="AS26">
            <v>210000</v>
          </cell>
          <cell r="AT26">
            <v>1494115</v>
          </cell>
          <cell r="AU26">
            <v>0</v>
          </cell>
          <cell r="AV26">
            <v>0</v>
          </cell>
          <cell r="AW26">
            <v>0</v>
          </cell>
          <cell r="AX26">
            <v>864284</v>
          </cell>
          <cell r="AY26">
            <v>28644</v>
          </cell>
          <cell r="AZ26">
            <v>0</v>
          </cell>
          <cell r="BA26">
            <v>-29283</v>
          </cell>
          <cell r="BB26">
            <v>0</v>
          </cell>
          <cell r="BC26">
            <v>-191089</v>
          </cell>
          <cell r="BD26">
            <v>0</v>
          </cell>
          <cell r="BE26">
            <v>0</v>
          </cell>
          <cell r="BF26">
            <v>0</v>
          </cell>
          <cell r="BG26">
            <v>672556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28644</v>
          </cell>
          <cell r="BM26">
            <v>82111</v>
          </cell>
          <cell r="BN26">
            <v>0</v>
          </cell>
          <cell r="BO26">
            <v>482375</v>
          </cell>
          <cell r="BP26">
            <v>79427</v>
          </cell>
          <cell r="BQ26">
            <v>0</v>
          </cell>
          <cell r="BR26">
            <v>0</v>
          </cell>
          <cell r="BS26">
            <v>0</v>
          </cell>
          <cell r="BT26">
            <v>672557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515775</v>
          </cell>
          <cell r="CE26">
            <v>48711</v>
          </cell>
          <cell r="CF26">
            <v>108071</v>
          </cell>
          <cell r="CG26">
            <v>672557</v>
          </cell>
          <cell r="CH26">
            <v>9000000</v>
          </cell>
          <cell r="CI26">
            <v>1380000</v>
          </cell>
          <cell r="CJ26">
            <v>0</v>
          </cell>
          <cell r="CK26">
            <v>0</v>
          </cell>
          <cell r="CL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500000</v>
          </cell>
          <cell r="EG26">
            <v>500000</v>
          </cell>
          <cell r="EH26">
            <v>500000</v>
          </cell>
          <cell r="EI26" t="str">
            <v>Si</v>
          </cell>
          <cell r="EJ26" t="str">
            <v>Si</v>
          </cell>
          <cell r="EK26" t="str">
            <v>Si</v>
          </cell>
          <cell r="EL26" t="str">
            <v>Si</v>
          </cell>
          <cell r="EM26" t="str">
            <v>No</v>
          </cell>
          <cell r="EN26" t="str">
            <v>Inversión en continuidad</v>
          </cell>
          <cell r="EO26">
            <v>62916886.780000001</v>
          </cell>
          <cell r="EP26">
            <v>672619</v>
          </cell>
          <cell r="EQ26">
            <v>672619</v>
          </cell>
          <cell r="ER26">
            <v>1.0690595711639881</v>
          </cell>
          <cell r="ES26" t="str">
            <v>NO PRIORIZADAS</v>
          </cell>
          <cell r="ET26" t="str">
            <v>-.-</v>
          </cell>
          <cell r="EV26" t="str">
            <v>NO</v>
          </cell>
          <cell r="EW26" t="str">
            <v>-.-</v>
          </cell>
          <cell r="EX26" t="str">
            <v>SI</v>
          </cell>
          <cell r="EY26" t="str">
            <v>-.-</v>
          </cell>
          <cell r="EZ26" t="str">
            <v>SI</v>
          </cell>
          <cell r="FA26" t="str">
            <v>F8-A</v>
          </cell>
          <cell r="FB26">
            <v>1</v>
          </cell>
          <cell r="FC26">
            <v>1</v>
          </cell>
          <cell r="FD26">
            <v>1</v>
          </cell>
          <cell r="FE26" t="str">
            <v>EN REGISTRO</v>
          </cell>
          <cell r="FF26" t="str">
            <v>VIABLE</v>
          </cell>
          <cell r="FG26" t="str">
            <v>F12B</v>
          </cell>
          <cell r="FH26" t="str">
            <v>11/01/2019</v>
          </cell>
          <cell r="FI26" t="str">
            <v>REGISTRO</v>
          </cell>
          <cell r="FJ26">
            <v>43623</v>
          </cell>
        </row>
        <row r="27">
          <cell r="E27">
            <v>2359928</v>
          </cell>
          <cell r="F27" t="str">
            <v>IOARR</v>
          </cell>
          <cell r="G27">
            <v>2561141</v>
          </cell>
          <cell r="H27" t="str">
            <v>03/11/2017</v>
          </cell>
          <cell r="I27">
            <v>2561141</v>
          </cell>
          <cell r="J27" t="str">
            <v>ADQUISICIÓN DE ASCENSORES EN EL(LA)  SEDE CENTRAL DEL MINISTERIO DE ECONOMÍA Y FINANZAS EN LA LOCALIDAD LIMA, DISTRITO DE LIMA, PROVINCIA LIMA, DEPARTAMENTO LIMA</v>
          </cell>
          <cell r="L27" t="str">
            <v>En ejecución física</v>
          </cell>
          <cell r="M27" t="e">
            <v>#N/A</v>
          </cell>
          <cell r="N27" t="str">
            <v>OG Administración - MEF</v>
          </cell>
          <cell r="O27" t="str">
            <v>OGA-MEF</v>
          </cell>
          <cell r="P27" t="str">
            <v>MEF</v>
          </cell>
          <cell r="Q27" t="str">
            <v>Sin ejecución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1539885</v>
          </cell>
          <cell r="CI27">
            <v>1539885</v>
          </cell>
          <cell r="CJ27">
            <v>0</v>
          </cell>
          <cell r="CK27">
            <v>0</v>
          </cell>
          <cell r="CL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768342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768342</v>
          </cell>
          <cell r="EH27">
            <v>768342</v>
          </cell>
          <cell r="EI27" t="str">
            <v>Si</v>
          </cell>
          <cell r="EJ27" t="str">
            <v>Si</v>
          </cell>
          <cell r="EK27" t="str">
            <v>Si</v>
          </cell>
          <cell r="EL27" t="str">
            <v>No</v>
          </cell>
          <cell r="EM27" t="str">
            <v>No</v>
          </cell>
          <cell r="EN27" t="str">
            <v>Nueva inversión</v>
          </cell>
          <cell r="EO27">
            <v>2561141</v>
          </cell>
          <cell r="EP27">
            <v>0</v>
          </cell>
          <cell r="EQ27">
            <v>0</v>
          </cell>
          <cell r="ER27">
            <v>0</v>
          </cell>
          <cell r="ES27" t="str">
            <v>NO PRIORIZADAS</v>
          </cell>
          <cell r="ET27" t="str">
            <v>-.-</v>
          </cell>
          <cell r="EV27" t="str">
            <v>NO</v>
          </cell>
          <cell r="EW27" t="str">
            <v>-.-</v>
          </cell>
          <cell r="EX27" t="str">
            <v>NO</v>
          </cell>
          <cell r="EY27" t="str">
            <v>-.-</v>
          </cell>
          <cell r="EZ27" t="str">
            <v>NO</v>
          </cell>
          <cell r="FA27" t="str">
            <v>-.-</v>
          </cell>
          <cell r="FF27" t="str">
            <v>NO</v>
          </cell>
          <cell r="FG27" t="str">
            <v>NO</v>
          </cell>
          <cell r="FH27" t="str">
            <v>NO</v>
          </cell>
          <cell r="FI27" t="str">
            <v>SIN REGISTRO</v>
          </cell>
          <cell r="FJ27" t="str">
            <v xml:space="preserve">  -</v>
          </cell>
        </row>
        <row r="28">
          <cell r="E28">
            <v>2359961</v>
          </cell>
          <cell r="F28" t="str">
            <v>Proyecto de inversión</v>
          </cell>
          <cell r="G28">
            <v>181500001</v>
          </cell>
          <cell r="H28" t="str">
            <v>25/10/2017</v>
          </cell>
          <cell r="I28">
            <v>181500001</v>
          </cell>
          <cell r="J28" t="str">
            <v>MEJORAMIENTO DE LA GESTION DE LA INVERSION PUBLICA</v>
          </cell>
          <cell r="L28" t="str">
            <v>Aprobado o declarado viable</v>
          </cell>
          <cell r="M28" t="str">
            <v>Por contrata</v>
          </cell>
          <cell r="N28" t="str">
            <v>OG Tecnología de la Información - MEF</v>
          </cell>
          <cell r="O28" t="str">
            <v>UCCTF-MEF</v>
          </cell>
          <cell r="P28" t="str">
            <v>MEF</v>
          </cell>
          <cell r="Q28" t="str">
            <v>Sin ejecución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24268100</v>
          </cell>
          <cell r="CI28">
            <v>22718100</v>
          </cell>
          <cell r="CJ28">
            <v>0</v>
          </cell>
          <cell r="CK28">
            <v>0</v>
          </cell>
          <cell r="CL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V28">
            <v>0</v>
          </cell>
          <cell r="DW28">
            <v>18500</v>
          </cell>
          <cell r="DX28">
            <v>76100</v>
          </cell>
          <cell r="DY28">
            <v>116100</v>
          </cell>
          <cell r="DZ28">
            <v>687709.52380952379</v>
          </cell>
          <cell r="EA28">
            <v>1250597.5104761906</v>
          </cell>
          <cell r="EB28">
            <v>1803812.1904761908</v>
          </cell>
          <cell r="EC28">
            <v>2510731.8438095241</v>
          </cell>
          <cell r="ED28">
            <v>2221049.9896428571</v>
          </cell>
          <cell r="EE28">
            <v>2707087.3096428574</v>
          </cell>
          <cell r="EF28">
            <v>2108311.1896428573</v>
          </cell>
          <cell r="EG28">
            <v>13499999.557500001</v>
          </cell>
          <cell r="EH28">
            <v>13481499.557500001</v>
          </cell>
          <cell r="EI28" t="str">
            <v>Si</v>
          </cell>
          <cell r="EJ28" t="str">
            <v>Si</v>
          </cell>
          <cell r="EK28" t="str">
            <v>Si</v>
          </cell>
          <cell r="EL28" t="str">
            <v>No</v>
          </cell>
          <cell r="EM28" t="str">
            <v>No</v>
          </cell>
          <cell r="EN28" t="str">
            <v>Nueva inversión</v>
          </cell>
          <cell r="EO28">
            <v>181500001</v>
          </cell>
          <cell r="EP28">
            <v>0</v>
          </cell>
          <cell r="EQ28">
            <v>0</v>
          </cell>
          <cell r="ER28">
            <v>0</v>
          </cell>
          <cell r="ES28" t="str">
            <v>PRIORIZADAS</v>
          </cell>
          <cell r="ET28" t="str">
            <v>-.-</v>
          </cell>
          <cell r="EV28" t="str">
            <v>NO</v>
          </cell>
          <cell r="EW28" t="str">
            <v>-.-</v>
          </cell>
          <cell r="EX28" t="str">
            <v>NO</v>
          </cell>
          <cell r="EY28" t="str">
            <v>-.-</v>
          </cell>
          <cell r="EZ28" t="str">
            <v>NO</v>
          </cell>
          <cell r="FA28" t="str">
            <v>-.-</v>
          </cell>
          <cell r="FF28" t="str">
            <v>NO</v>
          </cell>
          <cell r="FG28" t="str">
            <v>NO</v>
          </cell>
          <cell r="FH28" t="str">
            <v>NO</v>
          </cell>
          <cell r="FI28" t="str">
            <v>SIN REGISTRO</v>
          </cell>
          <cell r="FJ28" t="str">
            <v xml:space="preserve">  -</v>
          </cell>
        </row>
        <row r="29">
          <cell r="E29">
            <v>2363565</v>
          </cell>
          <cell r="F29" t="str">
            <v>Proyecto de inversión</v>
          </cell>
          <cell r="G29">
            <v>28610847</v>
          </cell>
          <cell r="H29" t="str">
            <v>06/03/2018</v>
          </cell>
          <cell r="I29">
            <v>28610847</v>
          </cell>
          <cell r="J29" t="str">
            <v>MEJORAMIENTO DE LOS SERVICIOS DE LA PLATAFORMA TECNOLÓGICA DE LA CENTRAL DE COMPRAS PÚBLICAS - PERÚ COMPRAS SAN ISIDRO - DISTRITO DE SAN ISIDRO - PROVINCIA DE LIMA - DEPARTAMENTO DE LIMA</v>
          </cell>
          <cell r="L29" t="str">
            <v>En ejecución física</v>
          </cell>
          <cell r="M29" t="str">
            <v>Administración directa</v>
          </cell>
          <cell r="N29" t="str">
            <v>PERÚ Compras</v>
          </cell>
          <cell r="O29" t="str">
            <v>PERÚ Compras</v>
          </cell>
          <cell r="P29" t="str">
            <v>Perú Compras</v>
          </cell>
          <cell r="Q29" t="str">
            <v>Sin ejecución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8468980</v>
          </cell>
          <cell r="CI29">
            <v>8290580</v>
          </cell>
          <cell r="CJ29">
            <v>0</v>
          </cell>
          <cell r="CK29">
            <v>1710786</v>
          </cell>
          <cell r="CL29">
            <v>0</v>
          </cell>
          <cell r="CV29">
            <v>1710786</v>
          </cell>
          <cell r="CW29">
            <v>0</v>
          </cell>
          <cell r="CX29">
            <v>0</v>
          </cell>
          <cell r="CY29">
            <v>1710786</v>
          </cell>
          <cell r="CZ29">
            <v>0</v>
          </cell>
          <cell r="DA29">
            <v>0</v>
          </cell>
          <cell r="DI29">
            <v>1710786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V29">
            <v>0</v>
          </cell>
          <cell r="DW29">
            <v>342000</v>
          </cell>
          <cell r="DX29">
            <v>1710000</v>
          </cell>
          <cell r="DY29">
            <v>1710000</v>
          </cell>
          <cell r="DZ29">
            <v>1026000</v>
          </cell>
          <cell r="EA29">
            <v>1026000</v>
          </cell>
          <cell r="EB29">
            <v>1026000</v>
          </cell>
          <cell r="EC29">
            <v>407245</v>
          </cell>
          <cell r="ED29">
            <v>407245</v>
          </cell>
          <cell r="EE29">
            <v>407245</v>
          </cell>
          <cell r="EF29">
            <v>407245</v>
          </cell>
          <cell r="EG29">
            <v>8468980</v>
          </cell>
          <cell r="EH29">
            <v>8126980</v>
          </cell>
          <cell r="EI29" t="str">
            <v>Si</v>
          </cell>
          <cell r="EJ29" t="str">
            <v>Si</v>
          </cell>
          <cell r="EK29" t="str">
            <v>Si</v>
          </cell>
          <cell r="EL29" t="str">
            <v>No</v>
          </cell>
          <cell r="EM29" t="str">
            <v>No</v>
          </cell>
          <cell r="EN29" t="str">
            <v>Nueva inversión</v>
          </cell>
          <cell r="EO29">
            <v>28610847</v>
          </cell>
          <cell r="EP29">
            <v>0</v>
          </cell>
          <cell r="EQ29">
            <v>0</v>
          </cell>
          <cell r="ER29">
            <v>0</v>
          </cell>
          <cell r="ES29" t="str">
            <v>PRIORIZADAS</v>
          </cell>
          <cell r="ET29" t="str">
            <v>-.-</v>
          </cell>
          <cell r="EV29" t="str">
            <v>NO</v>
          </cell>
          <cell r="EW29" t="str">
            <v>-.-</v>
          </cell>
          <cell r="EX29" t="str">
            <v>SI</v>
          </cell>
          <cell r="EY29" t="str">
            <v>-.-</v>
          </cell>
          <cell r="EZ29" t="str">
            <v>SI</v>
          </cell>
          <cell r="FA29" t="str">
            <v>F8-A</v>
          </cell>
          <cell r="FB29">
            <v>1</v>
          </cell>
          <cell r="FE29" t="str">
            <v>EN REGISTRO</v>
          </cell>
          <cell r="FF29" t="str">
            <v>Ejecución</v>
          </cell>
          <cell r="FG29" t="str">
            <v>F12B</v>
          </cell>
          <cell r="FH29" t="str">
            <v>29/03/2019</v>
          </cell>
          <cell r="FI29" t="str">
            <v>REGISTRO</v>
          </cell>
          <cell r="FJ29">
            <v>43622</v>
          </cell>
        </row>
        <row r="30">
          <cell r="E30">
            <v>2379466</v>
          </cell>
          <cell r="F30" t="str">
            <v>IOARR</v>
          </cell>
          <cell r="G30">
            <v>11216870.5</v>
          </cell>
          <cell r="H30" t="str">
            <v>07/08/2017</v>
          </cell>
          <cell r="I30">
            <v>12770461.35</v>
          </cell>
          <cell r="J30" t="str">
            <v>REPOSICIÓN DE LOS EQUIPOS DE COMUNICACIÓN PARA EL SERVICIO DE ACCESO A LA RED DE DATOS DEL MINISTERIO DE ECONOMÍA Y FINANZAS</v>
          </cell>
          <cell r="L30" t="str">
            <v>En ejecución física</v>
          </cell>
          <cell r="M30" t="str">
            <v>Por contrata</v>
          </cell>
          <cell r="N30" t="str">
            <v>OG Tecnología de la Información - MEF</v>
          </cell>
          <cell r="O30" t="str">
            <v>OGA-MEF</v>
          </cell>
          <cell r="P30" t="str">
            <v>MEF</v>
          </cell>
          <cell r="Q30" t="str">
            <v>Sin ejecución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11216871</v>
          </cell>
          <cell r="CI30">
            <v>11216871</v>
          </cell>
          <cell r="CJ30">
            <v>0</v>
          </cell>
          <cell r="CK30">
            <v>0</v>
          </cell>
          <cell r="CL30">
            <v>11203244</v>
          </cell>
          <cell r="CV30">
            <v>11203244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11216871</v>
          </cell>
          <cell r="EE30">
            <v>0</v>
          </cell>
          <cell r="EF30">
            <v>0</v>
          </cell>
          <cell r="EG30">
            <v>11216871</v>
          </cell>
          <cell r="EH30">
            <v>11216871</v>
          </cell>
          <cell r="EI30" t="str">
            <v>Si</v>
          </cell>
          <cell r="EJ30" t="str">
            <v>Si</v>
          </cell>
          <cell r="EK30" t="str">
            <v>Si</v>
          </cell>
          <cell r="EL30" t="str">
            <v>No</v>
          </cell>
          <cell r="EM30" t="str">
            <v>No</v>
          </cell>
          <cell r="EN30" t="str">
            <v>Nueva inversión</v>
          </cell>
          <cell r="EO30">
            <v>12770461.35</v>
          </cell>
          <cell r="EP30">
            <v>0</v>
          </cell>
          <cell r="EQ30">
            <v>0</v>
          </cell>
          <cell r="ER30">
            <v>0</v>
          </cell>
          <cell r="ES30" t="str">
            <v>PRIORIZADAS</v>
          </cell>
          <cell r="ET30" t="str">
            <v>-.-</v>
          </cell>
          <cell r="EV30" t="str">
            <v>NO</v>
          </cell>
          <cell r="EW30" t="str">
            <v>-.-</v>
          </cell>
          <cell r="EX30" t="str">
            <v>NO</v>
          </cell>
          <cell r="EY30" t="str">
            <v>-.-</v>
          </cell>
          <cell r="EZ30" t="str">
            <v>SI</v>
          </cell>
          <cell r="FA30" t="str">
            <v>F8-C</v>
          </cell>
          <cell r="FB30">
            <v>1</v>
          </cell>
          <cell r="FC30">
            <v>1</v>
          </cell>
          <cell r="FE30" t="str">
            <v>EN REGISTRO</v>
          </cell>
          <cell r="FF30" t="str">
            <v>VIABLE</v>
          </cell>
          <cell r="FG30" t="str">
            <v>F12B</v>
          </cell>
          <cell r="FH30" t="str">
            <v>15/02/2019</v>
          </cell>
          <cell r="FI30" t="str">
            <v>REGISTRO</v>
          </cell>
          <cell r="FJ30">
            <v>43622</v>
          </cell>
        </row>
        <row r="31">
          <cell r="E31">
            <v>2392941</v>
          </cell>
          <cell r="F31" t="str">
            <v>IOARR</v>
          </cell>
          <cell r="G31">
            <v>3560000</v>
          </cell>
          <cell r="H31" t="str">
            <v>08/08/2018</v>
          </cell>
          <cell r="I31">
            <v>3560000</v>
          </cell>
          <cell r="J31" t="str">
            <v>REPARACIÓN DE AMBIENTE DE UNIDADES OPERATIVAS; ADQUISICIÓN DE MONTACARGAS Y BÁSCULAS DE PISO O DE PLATAFORMA; EN EL(LA) PUESTO DE CONTROL QUEBRADA CARPITAS  DISTRITO DE ZORRITOS, PROVINCIA CONTRALMIRANTE VILLAR, DEPARTAMENTO TUMBES</v>
          </cell>
          <cell r="L31" t="str">
            <v>En ejecución física</v>
          </cell>
          <cell r="M31" t="str">
            <v>Por contrata</v>
          </cell>
          <cell r="N31" t="str">
            <v>SUNAT</v>
          </cell>
          <cell r="O31" t="str">
            <v>INA - SUNAT</v>
          </cell>
          <cell r="P31" t="str">
            <v>SUNAT</v>
          </cell>
          <cell r="Q31" t="str">
            <v>Sin ejecución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R31">
            <v>0</v>
          </cell>
          <cell r="AS31">
            <v>0</v>
          </cell>
          <cell r="AT31">
            <v>995000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2309323</v>
          </cell>
          <cell r="CJ31">
            <v>0</v>
          </cell>
          <cell r="CK31">
            <v>0</v>
          </cell>
          <cell r="CL31">
            <v>1939049</v>
          </cell>
          <cell r="CV31">
            <v>1939049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250000</v>
          </cell>
          <cell r="EA31">
            <v>0</v>
          </cell>
          <cell r="EB31">
            <v>0</v>
          </cell>
          <cell r="EC31">
            <v>571821.38600000006</v>
          </cell>
          <cell r="ED31">
            <v>343653.61799999996</v>
          </cell>
          <cell r="EE31">
            <v>259209.74799999999</v>
          </cell>
          <cell r="EF31">
            <v>445363.08600000001</v>
          </cell>
          <cell r="EG31">
            <v>1870047.838</v>
          </cell>
          <cell r="EH31">
            <v>1870047.838</v>
          </cell>
          <cell r="EI31" t="str">
            <v>Si</v>
          </cell>
          <cell r="EJ31" t="str">
            <v>Si</v>
          </cell>
          <cell r="EK31" t="str">
            <v>Si</v>
          </cell>
          <cell r="EL31" t="str">
            <v>Si</v>
          </cell>
          <cell r="EM31" t="str">
            <v>No</v>
          </cell>
          <cell r="EN31" t="str">
            <v>Nueva inversión</v>
          </cell>
          <cell r="EO31">
            <v>3560000</v>
          </cell>
          <cell r="EP31">
            <v>0</v>
          </cell>
          <cell r="EQ31">
            <v>0</v>
          </cell>
          <cell r="ER31">
            <v>0</v>
          </cell>
          <cell r="ES31" t="str">
            <v>NO PRIORIZADAS</v>
          </cell>
          <cell r="ET31" t="str">
            <v>-.-</v>
          </cell>
          <cell r="EV31" t="str">
            <v>NO</v>
          </cell>
          <cell r="EW31" t="str">
            <v>-.-</v>
          </cell>
          <cell r="EX31" t="str">
            <v>NO</v>
          </cell>
          <cell r="EY31" t="str">
            <v>-.-</v>
          </cell>
          <cell r="EZ31" t="str">
            <v>NO</v>
          </cell>
          <cell r="FA31" t="str">
            <v>-.-</v>
          </cell>
          <cell r="FF31" t="str">
            <v>Ejecución</v>
          </cell>
          <cell r="FG31" t="str">
            <v>F12B</v>
          </cell>
          <cell r="FH31" t="str">
            <v>12/04/2019</v>
          </cell>
          <cell r="FI31" t="str">
            <v>REGISTRO</v>
          </cell>
          <cell r="FJ31">
            <v>43620</v>
          </cell>
        </row>
        <row r="32">
          <cell r="E32">
            <v>2394117</v>
          </cell>
          <cell r="F32" t="str">
            <v>IOARR</v>
          </cell>
          <cell r="G32">
            <v>11800000</v>
          </cell>
          <cell r="H32" t="str">
            <v>28/05/2018</v>
          </cell>
          <cell r="I32">
            <v>10659728.1</v>
          </cell>
          <cell r="J32" t="str">
            <v>REPARACIÓN DE AMBIENTE U OFICINA DE SEDE ADMINISTRATIVA; EN EL(LA) INTENDENCIA REGIONAL EN LA LOCALIDAD PIURA, DISTRITO DE PIURA, PROVINCIA PIURA, DEPARTAMENTO PIURA</v>
          </cell>
          <cell r="L32" t="str">
            <v>En ejecución física</v>
          </cell>
          <cell r="M32" t="str">
            <v>Por contrata</v>
          </cell>
          <cell r="N32" t="str">
            <v>SUNAT</v>
          </cell>
          <cell r="O32" t="str">
            <v>INA - SUNAT</v>
          </cell>
          <cell r="P32" t="str">
            <v>SUNAT</v>
          </cell>
          <cell r="Q32" t="str">
            <v>Sin ejecución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R32">
            <v>0</v>
          </cell>
          <cell r="AS32">
            <v>0</v>
          </cell>
          <cell r="AT32">
            <v>5640000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2982298</v>
          </cell>
          <cell r="BE32">
            <v>0</v>
          </cell>
          <cell r="BF32">
            <v>0</v>
          </cell>
          <cell r="BG32">
            <v>2982298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7000000</v>
          </cell>
          <cell r="CI32">
            <v>10487279</v>
          </cell>
          <cell r="CJ32">
            <v>9940992</v>
          </cell>
          <cell r="CK32">
            <v>546287</v>
          </cell>
          <cell r="CL32">
            <v>-256</v>
          </cell>
          <cell r="CV32">
            <v>10487023</v>
          </cell>
          <cell r="CW32">
            <v>0</v>
          </cell>
          <cell r="CX32">
            <v>0</v>
          </cell>
          <cell r="CY32">
            <v>9940992</v>
          </cell>
          <cell r="CZ32">
            <v>546031</v>
          </cell>
          <cell r="DA32">
            <v>0</v>
          </cell>
          <cell r="DI32">
            <v>10487023</v>
          </cell>
          <cell r="DJ32">
            <v>0</v>
          </cell>
          <cell r="DK32">
            <v>0</v>
          </cell>
          <cell r="DL32">
            <v>994099</v>
          </cell>
          <cell r="DM32">
            <v>2075092</v>
          </cell>
          <cell r="DN32">
            <v>64862</v>
          </cell>
          <cell r="DV32">
            <v>3134053</v>
          </cell>
          <cell r="DW32">
            <v>0</v>
          </cell>
          <cell r="DX32">
            <v>3037551.0160000003</v>
          </cell>
          <cell r="DY32">
            <v>104259.27999999933</v>
          </cell>
          <cell r="DZ32">
            <v>1049352.672</v>
          </cell>
          <cell r="EA32">
            <v>1049352.672</v>
          </cell>
          <cell r="EB32">
            <v>1049352.672</v>
          </cell>
          <cell r="EC32">
            <v>1049352.672</v>
          </cell>
          <cell r="ED32">
            <v>1049352.672</v>
          </cell>
          <cell r="EE32">
            <v>1049352.672</v>
          </cell>
          <cell r="EF32">
            <v>1049352.672</v>
          </cell>
          <cell r="EG32">
            <v>10487279</v>
          </cell>
          <cell r="EH32">
            <v>11481378</v>
          </cell>
          <cell r="EI32" t="str">
            <v>Si</v>
          </cell>
          <cell r="EJ32" t="str">
            <v>Si</v>
          </cell>
          <cell r="EK32" t="str">
            <v>Si</v>
          </cell>
          <cell r="EL32" t="str">
            <v>Si</v>
          </cell>
          <cell r="EM32" t="str">
            <v>No</v>
          </cell>
          <cell r="EN32" t="str">
            <v>Nueva inversión</v>
          </cell>
          <cell r="EO32">
            <v>10659728.1</v>
          </cell>
          <cell r="EP32">
            <v>0</v>
          </cell>
          <cell r="EQ32">
            <v>3134053</v>
          </cell>
          <cell r="ER32">
            <v>29.400871866515999</v>
          </cell>
          <cell r="ES32" t="str">
            <v>NO PRIORIZADAS</v>
          </cell>
          <cell r="ET32" t="str">
            <v>-.-</v>
          </cell>
          <cell r="EV32" t="str">
            <v>NO</v>
          </cell>
          <cell r="EW32" t="str">
            <v>-.-</v>
          </cell>
          <cell r="EX32" t="str">
            <v>NO</v>
          </cell>
          <cell r="EY32" t="str">
            <v>-.-</v>
          </cell>
          <cell r="EZ32" t="str">
            <v>SI</v>
          </cell>
          <cell r="FA32" t="str">
            <v>F8-C</v>
          </cell>
          <cell r="FB32">
            <v>1</v>
          </cell>
          <cell r="FC32">
            <v>1</v>
          </cell>
          <cell r="FD32">
            <v>1</v>
          </cell>
          <cell r="FE32" t="str">
            <v>EN REGISTRO</v>
          </cell>
          <cell r="FF32" t="str">
            <v>Ejecución</v>
          </cell>
          <cell r="FG32" t="str">
            <v>F12B</v>
          </cell>
          <cell r="FH32" t="str">
            <v>26/07/2018</v>
          </cell>
          <cell r="FI32" t="str">
            <v>REGISTRO</v>
          </cell>
          <cell r="FJ32">
            <v>43620</v>
          </cell>
        </row>
        <row r="33">
          <cell r="E33">
            <v>2394327</v>
          </cell>
          <cell r="F33" t="str">
            <v>IOARR</v>
          </cell>
          <cell r="G33">
            <v>1090000</v>
          </cell>
          <cell r="H33" t="str">
            <v>03/08/2018</v>
          </cell>
          <cell r="I33">
            <v>1090000</v>
          </cell>
          <cell r="J33" t="str">
            <v>REPARACIÓN DE AMBIENTE DE UNIDADES OPERATIVAS; EN EL(LA) PUESTO DE CONTROL TRIBUTARIO ANCON  DISTRITO DE ANCON, PROVINCIA LIMA, DEPARTAMENTO LIMA</v>
          </cell>
          <cell r="L33" t="str">
            <v>Con ET/ED en elaboración</v>
          </cell>
          <cell r="M33" t="e">
            <v>#N/A</v>
          </cell>
          <cell r="N33" t="str">
            <v>SUNAT</v>
          </cell>
          <cell r="O33" t="str">
            <v>INA - SUNAT</v>
          </cell>
          <cell r="P33" t="str">
            <v>SUNAT</v>
          </cell>
          <cell r="Q33" t="str">
            <v>Sin ejecución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223600</v>
          </cell>
          <cell r="CJ33">
            <v>0</v>
          </cell>
          <cell r="CK33">
            <v>0</v>
          </cell>
          <cell r="CL33">
            <v>23518</v>
          </cell>
          <cell r="CV33">
            <v>23518</v>
          </cell>
          <cell r="CW33">
            <v>0</v>
          </cell>
          <cell r="CX33">
            <v>0</v>
          </cell>
          <cell r="CY33">
            <v>23518</v>
          </cell>
          <cell r="CZ33">
            <v>0</v>
          </cell>
          <cell r="DA33">
            <v>0</v>
          </cell>
          <cell r="DI33">
            <v>23518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16463</v>
          </cell>
          <cell r="DV33">
            <v>16463</v>
          </cell>
          <cell r="DW33">
            <v>0</v>
          </cell>
          <cell r="DX33">
            <v>0</v>
          </cell>
          <cell r="DY33">
            <v>0</v>
          </cell>
          <cell r="DZ33">
            <v>33600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125000</v>
          </cell>
          <cell r="EF33">
            <v>65000</v>
          </cell>
          <cell r="EG33">
            <v>223600</v>
          </cell>
          <cell r="EH33">
            <v>223600</v>
          </cell>
          <cell r="EI33" t="str">
            <v>Si</v>
          </cell>
          <cell r="EJ33" t="str">
            <v>Si</v>
          </cell>
          <cell r="EK33" t="str">
            <v>Si</v>
          </cell>
          <cell r="EL33" t="str">
            <v>Si</v>
          </cell>
          <cell r="EM33" t="str">
            <v>No</v>
          </cell>
          <cell r="EN33" t="str">
            <v>Nueva inversión</v>
          </cell>
          <cell r="EO33">
            <v>1090000</v>
          </cell>
          <cell r="EP33">
            <v>0</v>
          </cell>
          <cell r="EQ33">
            <v>16463</v>
          </cell>
          <cell r="ER33">
            <v>1.5103669724770643</v>
          </cell>
          <cell r="ES33" t="str">
            <v>NO PRIORIZADAS</v>
          </cell>
          <cell r="ET33" t="str">
            <v>-.-</v>
          </cell>
          <cell r="EV33" t="str">
            <v>NO</v>
          </cell>
          <cell r="EW33" t="str">
            <v>-.-</v>
          </cell>
          <cell r="EX33" t="str">
            <v>NO</v>
          </cell>
          <cell r="EY33" t="str">
            <v>-.-</v>
          </cell>
          <cell r="EZ33" t="str">
            <v>NO</v>
          </cell>
          <cell r="FA33" t="str">
            <v>-.-</v>
          </cell>
          <cell r="FF33" t="str">
            <v>Ejecución</v>
          </cell>
          <cell r="FG33" t="str">
            <v>F12B</v>
          </cell>
          <cell r="FH33" t="str">
            <v>12/04/2019</v>
          </cell>
          <cell r="FI33" t="str">
            <v>REGISTRO</v>
          </cell>
          <cell r="FJ33">
            <v>43620</v>
          </cell>
        </row>
        <row r="34">
          <cell r="E34">
            <v>2394352</v>
          </cell>
          <cell r="F34" t="str">
            <v>IOARR</v>
          </cell>
          <cell r="G34">
            <v>1090000</v>
          </cell>
          <cell r="H34" t="str">
            <v>03/08/2018</v>
          </cell>
          <cell r="I34">
            <v>1090000</v>
          </cell>
          <cell r="J34" t="str">
            <v>REPARACIÓN DE AMBIENTE DE UNIDADES OPERATIVAS; EN EL(LA) PUESTO DE CONTROL TRIBUTARIO PUCUSANA  DISTRITO DE PUCUSANA, PROVINCIA LIMA, DEPARTAMENTO LIMA</v>
          </cell>
          <cell r="L34" t="str">
            <v>Con ET/ED en elaboración</v>
          </cell>
          <cell r="M34" t="e">
            <v>#N/A</v>
          </cell>
          <cell r="N34" t="str">
            <v>SUNAT</v>
          </cell>
          <cell r="O34" t="str">
            <v>INA - SUNAT</v>
          </cell>
          <cell r="P34" t="str">
            <v>SUNAT</v>
          </cell>
          <cell r="Q34" t="str">
            <v>Sin ejecución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223600</v>
          </cell>
          <cell r="CJ34">
            <v>0</v>
          </cell>
          <cell r="CK34">
            <v>0</v>
          </cell>
          <cell r="CL34">
            <v>23713</v>
          </cell>
          <cell r="CV34">
            <v>23713</v>
          </cell>
          <cell r="CW34">
            <v>0</v>
          </cell>
          <cell r="CX34">
            <v>0</v>
          </cell>
          <cell r="CY34">
            <v>23713</v>
          </cell>
          <cell r="CZ34">
            <v>0</v>
          </cell>
          <cell r="DA34">
            <v>0</v>
          </cell>
          <cell r="DI34">
            <v>23713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16599</v>
          </cell>
          <cell r="DV34">
            <v>16599</v>
          </cell>
          <cell r="DW34">
            <v>0</v>
          </cell>
          <cell r="DX34">
            <v>0</v>
          </cell>
          <cell r="DY34">
            <v>0</v>
          </cell>
          <cell r="DZ34">
            <v>33600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125000</v>
          </cell>
          <cell r="EF34">
            <v>65000</v>
          </cell>
          <cell r="EG34">
            <v>223600</v>
          </cell>
          <cell r="EH34">
            <v>223600</v>
          </cell>
          <cell r="EI34" t="str">
            <v>Si</v>
          </cell>
          <cell r="EJ34" t="str">
            <v>Si</v>
          </cell>
          <cell r="EK34" t="str">
            <v>Si</v>
          </cell>
          <cell r="EL34" t="str">
            <v>Si</v>
          </cell>
          <cell r="EM34" t="str">
            <v>No</v>
          </cell>
          <cell r="EN34" t="str">
            <v>Nueva inversión</v>
          </cell>
          <cell r="EO34">
            <v>1090000</v>
          </cell>
          <cell r="EP34">
            <v>0</v>
          </cell>
          <cell r="EQ34">
            <v>16599</v>
          </cell>
          <cell r="ER34">
            <v>1.5228440366972478</v>
          </cell>
          <cell r="ES34" t="str">
            <v>NO PRIORIZADAS</v>
          </cell>
          <cell r="ET34" t="str">
            <v>-.-</v>
          </cell>
          <cell r="EV34" t="str">
            <v>NO</v>
          </cell>
          <cell r="EW34" t="str">
            <v>-.-</v>
          </cell>
          <cell r="EX34" t="str">
            <v>NO</v>
          </cell>
          <cell r="EY34" t="str">
            <v>-.-</v>
          </cell>
          <cell r="EZ34" t="str">
            <v>NO</v>
          </cell>
          <cell r="FA34" t="str">
            <v>-.-</v>
          </cell>
          <cell r="FF34" t="str">
            <v>Ejecución</v>
          </cell>
          <cell r="FG34" t="str">
            <v>F12B</v>
          </cell>
          <cell r="FH34" t="str">
            <v>12/04/2019</v>
          </cell>
          <cell r="FI34" t="str">
            <v>REGISTRO</v>
          </cell>
          <cell r="FJ34">
            <v>43620</v>
          </cell>
        </row>
        <row r="35">
          <cell r="E35">
            <v>2394393</v>
          </cell>
          <cell r="F35" t="str">
            <v>IOARR</v>
          </cell>
          <cell r="G35">
            <v>345000</v>
          </cell>
          <cell r="H35" t="str">
            <v>03/08/2018</v>
          </cell>
          <cell r="I35">
            <v>345000</v>
          </cell>
          <cell r="J35" t="str">
            <v>REPARACIÓN DE AMBIENTE DE UNIDADES OPERATIVAS; EN EL(LA) PUESTO DE CONTROL TRIBUTARIO LIMA ESTE  DISTRITO DE SANTA CRUZ DE COCACHACRA, PROVINCIA HUAROCHIRI, DEPARTAMENTO LIMA</v>
          </cell>
          <cell r="L35" t="str">
            <v>Con ET/ED en elaboración</v>
          </cell>
          <cell r="M35" t="e">
            <v>#N/A</v>
          </cell>
          <cell r="N35" t="str">
            <v>SUNAT</v>
          </cell>
          <cell r="O35" t="str">
            <v>INA - SUNAT</v>
          </cell>
          <cell r="P35" t="str">
            <v>SUNAT</v>
          </cell>
          <cell r="Q35" t="str">
            <v>Sin ejecución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223600</v>
          </cell>
          <cell r="CJ35">
            <v>0</v>
          </cell>
          <cell r="CK35">
            <v>0</v>
          </cell>
          <cell r="CL35">
            <v>23830</v>
          </cell>
          <cell r="CV35">
            <v>23830</v>
          </cell>
          <cell r="CW35">
            <v>0</v>
          </cell>
          <cell r="CX35">
            <v>0</v>
          </cell>
          <cell r="CY35">
            <v>23830</v>
          </cell>
          <cell r="CZ35">
            <v>0</v>
          </cell>
          <cell r="DA35">
            <v>0</v>
          </cell>
          <cell r="DI35">
            <v>23830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16680</v>
          </cell>
          <cell r="DV35">
            <v>16680</v>
          </cell>
          <cell r="DW35">
            <v>0</v>
          </cell>
          <cell r="DX35">
            <v>0</v>
          </cell>
          <cell r="DY35">
            <v>0</v>
          </cell>
          <cell r="DZ35">
            <v>33600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75000</v>
          </cell>
          <cell r="EF35">
            <v>10000</v>
          </cell>
          <cell r="EG35">
            <v>118600</v>
          </cell>
          <cell r="EH35">
            <v>118600</v>
          </cell>
          <cell r="EI35" t="str">
            <v>Si</v>
          </cell>
          <cell r="EJ35" t="str">
            <v>Si</v>
          </cell>
          <cell r="EK35" t="str">
            <v>Si</v>
          </cell>
          <cell r="EL35" t="str">
            <v>Si</v>
          </cell>
          <cell r="EM35" t="str">
            <v>No</v>
          </cell>
          <cell r="EN35" t="str">
            <v>Nueva inversión</v>
          </cell>
          <cell r="EO35">
            <v>345000</v>
          </cell>
          <cell r="EP35">
            <v>0</v>
          </cell>
          <cell r="EQ35">
            <v>16680</v>
          </cell>
          <cell r="ER35">
            <v>4.8347826086956518</v>
          </cell>
          <cell r="ES35" t="str">
            <v>NO PRIORIZADAS</v>
          </cell>
          <cell r="ET35" t="str">
            <v>-.-</v>
          </cell>
          <cell r="EV35" t="str">
            <v>NO</v>
          </cell>
          <cell r="EW35" t="str">
            <v>-.-</v>
          </cell>
          <cell r="EX35" t="str">
            <v>NO</v>
          </cell>
          <cell r="EY35" t="str">
            <v>-.-</v>
          </cell>
          <cell r="EZ35" t="str">
            <v>NO</v>
          </cell>
          <cell r="FA35" t="str">
            <v>-.-</v>
          </cell>
          <cell r="FF35" t="str">
            <v>Ejecución</v>
          </cell>
          <cell r="FG35" t="str">
            <v>F12B</v>
          </cell>
          <cell r="FH35" t="str">
            <v>12/04/2019</v>
          </cell>
          <cell r="FI35" t="str">
            <v>REGISTRO</v>
          </cell>
          <cell r="FJ35">
            <v>43620</v>
          </cell>
        </row>
        <row r="36">
          <cell r="E36">
            <v>2394412</v>
          </cell>
          <cell r="F36" t="str">
            <v>Proyecto de inversión</v>
          </cell>
          <cell r="G36">
            <v>60750003</v>
          </cell>
          <cell r="H36" t="str">
            <v>23/10/2017</v>
          </cell>
          <cell r="I36">
            <v>60750003</v>
          </cell>
          <cell r="J36" t="str">
            <v>MEJORAMIENTO DE LA CAPACIDAD PARA LA GENERACIÓN DEL CONOCIMIENTO Y MEJORA CONTINUA EN LA GESTIÓN DE LA CONTRATACIÓN PÚBLICA CENTRO POBLADO DE JESUS MARIA - DISTRITO DE JESUS MARIA - PROVINCIA DE LIMA - REGIÓN LIMA</v>
          </cell>
          <cell r="L36" t="str">
            <v>Con ET/ED en elaboración</v>
          </cell>
          <cell r="M36" t="str">
            <v>Administración directa</v>
          </cell>
          <cell r="N36" t="str">
            <v>OSCE</v>
          </cell>
          <cell r="O36" t="str">
            <v>OSCE</v>
          </cell>
          <cell r="P36" t="str">
            <v>OSCE</v>
          </cell>
          <cell r="Q36" t="str">
            <v>Sin ejecución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15508800</v>
          </cell>
          <cell r="CI36">
            <v>15508800</v>
          </cell>
          <cell r="CJ36">
            <v>0</v>
          </cell>
          <cell r="CK36">
            <v>267692</v>
          </cell>
          <cell r="CL36">
            <v>57900</v>
          </cell>
          <cell r="CV36">
            <v>325592</v>
          </cell>
          <cell r="CW36">
            <v>0</v>
          </cell>
          <cell r="CX36">
            <v>0</v>
          </cell>
          <cell r="CY36">
            <v>0</v>
          </cell>
          <cell r="CZ36">
            <v>325592</v>
          </cell>
          <cell r="DA36">
            <v>0</v>
          </cell>
          <cell r="DI36">
            <v>325592</v>
          </cell>
          <cell r="DJ36">
            <v>0</v>
          </cell>
          <cell r="DK36">
            <v>0</v>
          </cell>
          <cell r="DL36">
            <v>0</v>
          </cell>
          <cell r="DM36">
            <v>54170</v>
          </cell>
          <cell r="DN36">
            <v>87501</v>
          </cell>
          <cell r="DV36">
            <v>141671</v>
          </cell>
          <cell r="DW36">
            <v>71356</v>
          </cell>
          <cell r="DX36">
            <v>71356</v>
          </cell>
          <cell r="DY36">
            <v>151000</v>
          </cell>
          <cell r="DZ36">
            <v>531200</v>
          </cell>
          <cell r="EA36">
            <v>71356</v>
          </cell>
          <cell r="EB36">
            <v>1366641</v>
          </cell>
          <cell r="EC36">
            <v>71356</v>
          </cell>
          <cell r="ED36">
            <v>539268</v>
          </cell>
          <cell r="EE36">
            <v>1799964</v>
          </cell>
          <cell r="EF36">
            <v>2288860</v>
          </cell>
          <cell r="EG36">
            <v>6962357</v>
          </cell>
          <cell r="EH36">
            <v>6891001</v>
          </cell>
          <cell r="EI36" t="str">
            <v>Si</v>
          </cell>
          <cell r="EJ36" t="str">
            <v>Si</v>
          </cell>
          <cell r="EK36" t="str">
            <v>Si</v>
          </cell>
          <cell r="EL36" t="str">
            <v>No</v>
          </cell>
          <cell r="EM36" t="str">
            <v>No</v>
          </cell>
          <cell r="EN36" t="str">
            <v>Nueva inversión</v>
          </cell>
          <cell r="EO36">
            <v>60750003</v>
          </cell>
          <cell r="EP36">
            <v>0</v>
          </cell>
          <cell r="EQ36">
            <v>141671</v>
          </cell>
          <cell r="ER36">
            <v>0.23320328066485854</v>
          </cell>
          <cell r="ES36" t="str">
            <v>PRIORIZADAS</v>
          </cell>
          <cell r="ET36" t="str">
            <v>-.-</v>
          </cell>
          <cell r="EV36" t="str">
            <v>NO</v>
          </cell>
          <cell r="EW36" t="str">
            <v>-.-</v>
          </cell>
          <cell r="EX36" t="str">
            <v>NO</v>
          </cell>
          <cell r="EY36" t="str">
            <v>-.-</v>
          </cell>
          <cell r="EZ36" t="str">
            <v>SI</v>
          </cell>
          <cell r="FA36" t="str">
            <v>F8-A</v>
          </cell>
          <cell r="FB36">
            <v>1</v>
          </cell>
          <cell r="FE36" t="str">
            <v>EN REGISTRO</v>
          </cell>
          <cell r="FF36" t="str">
            <v>Ejecución</v>
          </cell>
          <cell r="FG36" t="str">
            <v>F12B</v>
          </cell>
          <cell r="FH36" t="str">
            <v>06/06/2019</v>
          </cell>
          <cell r="FI36" t="str">
            <v>REGISTRO</v>
          </cell>
          <cell r="FJ36">
            <v>43622</v>
          </cell>
        </row>
        <row r="37">
          <cell r="E37">
            <v>2394481</v>
          </cell>
          <cell r="F37" t="str">
            <v>IOARR</v>
          </cell>
          <cell r="G37">
            <v>230000</v>
          </cell>
          <cell r="H37" t="str">
            <v>30/05/2018</v>
          </cell>
          <cell r="I37">
            <v>247545.32</v>
          </cell>
          <cell r="J37" t="str">
            <v>ADQUISICIÓN DE SERVIDORES DE COMPUTADOR; EN EL(LA) INTENDENCIA NACIONAL DE SISTEMAS DE INFORMACION EN LA LOCALIDAD SAN ISIDRO, DISTRITO DE SAN ISIDRO, PROVINCIA LIMA, DEPARTAMENTO LIMA</v>
          </cell>
          <cell r="L37" t="str">
            <v>Desactivado Permanentemente</v>
          </cell>
          <cell r="M37" t="str">
            <v>Por contrata</v>
          </cell>
          <cell r="N37" t="str">
            <v>SUNAT</v>
          </cell>
          <cell r="O37" t="str">
            <v>INA - SUNAT</v>
          </cell>
          <cell r="P37" t="str">
            <v>SUNAT</v>
          </cell>
          <cell r="Q37" t="str">
            <v>Sin ejecución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R37">
            <v>0</v>
          </cell>
          <cell r="AS37">
            <v>0</v>
          </cell>
          <cell r="AT37">
            <v>247546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247544</v>
          </cell>
          <cell r="BD37">
            <v>0</v>
          </cell>
          <cell r="BE37">
            <v>0</v>
          </cell>
          <cell r="BF37">
            <v>0</v>
          </cell>
          <cell r="BG37">
            <v>247544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302580</v>
          </cell>
          <cell r="CJ37">
            <v>0</v>
          </cell>
          <cell r="CK37">
            <v>0</v>
          </cell>
          <cell r="CL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247545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247545</v>
          </cell>
          <cell r="EH37">
            <v>247545</v>
          </cell>
          <cell r="EI37" t="str">
            <v>Si</v>
          </cell>
          <cell r="EJ37" t="str">
            <v>Si</v>
          </cell>
          <cell r="EK37" t="str">
            <v>Si</v>
          </cell>
          <cell r="EL37" t="str">
            <v>No</v>
          </cell>
          <cell r="EM37" t="str">
            <v>No</v>
          </cell>
          <cell r="EN37" t="str">
            <v>Nueva inversión</v>
          </cell>
          <cell r="EO37">
            <v>247545.32</v>
          </cell>
          <cell r="EP37">
            <v>0</v>
          </cell>
          <cell r="EQ37">
            <v>0</v>
          </cell>
          <cell r="ER37">
            <v>0</v>
          </cell>
          <cell r="ES37" t="str">
            <v>NO PRIORIZADAS</v>
          </cell>
          <cell r="ET37" t="str">
            <v>-.-</v>
          </cell>
          <cell r="EV37" t="str">
            <v>SI</v>
          </cell>
          <cell r="EW37" t="str">
            <v>30.07.2018</v>
          </cell>
          <cell r="EX37" t="str">
            <v>NO</v>
          </cell>
          <cell r="EY37" t="str">
            <v>-.-</v>
          </cell>
          <cell r="EZ37" t="str">
            <v>SI</v>
          </cell>
          <cell r="FA37" t="str">
            <v>F8-C</v>
          </cell>
          <cell r="FB37">
            <v>1</v>
          </cell>
          <cell r="FC37">
            <v>1</v>
          </cell>
          <cell r="FD37">
            <v>1</v>
          </cell>
          <cell r="FE37" t="str">
            <v>EN REGISTRO</v>
          </cell>
          <cell r="FF37" t="str">
            <v>Ejecución</v>
          </cell>
          <cell r="FG37" t="str">
            <v>F12B</v>
          </cell>
          <cell r="FH37" t="str">
            <v>30/07/2018</v>
          </cell>
          <cell r="FI37" t="str">
            <v>DESACTIVADO PERMANENTEMENTE</v>
          </cell>
        </row>
        <row r="38">
          <cell r="E38">
            <v>2394506</v>
          </cell>
          <cell r="F38" t="str">
            <v>IOARR</v>
          </cell>
          <cell r="G38">
            <v>44531858</v>
          </cell>
          <cell r="H38" t="str">
            <v>19/06/2018</v>
          </cell>
          <cell r="I38">
            <v>20000000</v>
          </cell>
          <cell r="J38" t="str">
            <v>ADQUISICIÓN DE HARDWARE GENERAL; EN EL(LA) INTENDENCIA NACIONAL DE SISTEMAS DE INFORMACION  DISTRITO DE SAN ISIDRO, PROVINCIA LIMA, DEPARTAMENTO LIMA</v>
          </cell>
          <cell r="L38" t="str">
            <v>En ejecución física</v>
          </cell>
          <cell r="M38" t="str">
            <v>Por contrata</v>
          </cell>
          <cell r="N38" t="str">
            <v>SUNAT</v>
          </cell>
          <cell r="O38" t="str">
            <v>INA - SUNAT</v>
          </cell>
          <cell r="P38" t="str">
            <v>SUNAT</v>
          </cell>
          <cell r="Q38" t="str">
            <v>Sin ejecución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R38">
            <v>0</v>
          </cell>
          <cell r="AS38">
            <v>0</v>
          </cell>
          <cell r="AT38">
            <v>7752592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3802799</v>
          </cell>
          <cell r="CI38">
            <v>3802799</v>
          </cell>
          <cell r="CJ38">
            <v>0</v>
          </cell>
          <cell r="CK38">
            <v>1278890</v>
          </cell>
          <cell r="CL38">
            <v>0</v>
          </cell>
          <cell r="CV38">
            <v>1278890</v>
          </cell>
          <cell r="CW38">
            <v>0</v>
          </cell>
          <cell r="CX38">
            <v>0</v>
          </cell>
          <cell r="CY38">
            <v>0</v>
          </cell>
          <cell r="CZ38">
            <v>993998</v>
          </cell>
          <cell r="DA38">
            <v>0</v>
          </cell>
          <cell r="DI38">
            <v>993998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3802799</v>
          </cell>
          <cell r="ED38">
            <v>0</v>
          </cell>
          <cell r="EE38">
            <v>0</v>
          </cell>
          <cell r="EF38">
            <v>0</v>
          </cell>
          <cell r="EG38">
            <v>3802799</v>
          </cell>
          <cell r="EH38">
            <v>3802799</v>
          </cell>
          <cell r="EI38" t="str">
            <v>Si</v>
          </cell>
          <cell r="EJ38" t="str">
            <v>Si</v>
          </cell>
          <cell r="EK38" t="str">
            <v>Si</v>
          </cell>
          <cell r="EL38" t="str">
            <v>No</v>
          </cell>
          <cell r="EM38" t="str">
            <v>No</v>
          </cell>
          <cell r="EN38" t="str">
            <v>Nueva inversión</v>
          </cell>
          <cell r="EO38">
            <v>20000000</v>
          </cell>
          <cell r="EP38">
            <v>0</v>
          </cell>
          <cell r="EQ38">
            <v>0</v>
          </cell>
          <cell r="ER38">
            <v>0</v>
          </cell>
          <cell r="ES38" t="str">
            <v>PRIORIZADAS</v>
          </cell>
          <cell r="ET38" t="str">
            <v>-.-</v>
          </cell>
          <cell r="EV38" t="str">
            <v>NO</v>
          </cell>
          <cell r="EW38" t="str">
            <v>-.-</v>
          </cell>
          <cell r="EX38" t="str">
            <v>NO</v>
          </cell>
          <cell r="EY38" t="str">
            <v>-.-</v>
          </cell>
          <cell r="EZ38" t="str">
            <v>SI</v>
          </cell>
          <cell r="FA38" t="str">
            <v>F8-C</v>
          </cell>
          <cell r="FB38">
            <v>1</v>
          </cell>
          <cell r="FC38">
            <v>1</v>
          </cell>
          <cell r="FE38" t="str">
            <v>EN REGISTRO</v>
          </cell>
          <cell r="FF38" t="str">
            <v>Ejecución</v>
          </cell>
          <cell r="FG38" t="str">
            <v>F12B</v>
          </cell>
          <cell r="FH38" t="str">
            <v>26/07/2018</v>
          </cell>
          <cell r="FI38" t="str">
            <v>REGISTRO</v>
          </cell>
          <cell r="FJ38">
            <v>43620</v>
          </cell>
        </row>
        <row r="39">
          <cell r="E39">
            <v>2394579</v>
          </cell>
          <cell r="F39" t="str">
            <v>IOARR</v>
          </cell>
          <cell r="G39">
            <v>17082000</v>
          </cell>
          <cell r="H39" t="str">
            <v>19/06/2018</v>
          </cell>
          <cell r="I39">
            <v>6978345</v>
          </cell>
          <cell r="J39" t="str">
            <v>ADQUISICIÓN DE SOFTWARE PARA LA GESTION; EN EL(LA) INTENDENCIA NACIONAL DE SISTEMAS DE LA INFORMACION - INSI  DISTRITO DE SAN ISIDRO, PROVINCIA LIMA, DEPARTAMENTO LIMA</v>
          </cell>
          <cell r="L39" t="str">
            <v>En ejecución física</v>
          </cell>
          <cell r="M39" t="str">
            <v>Por contrata</v>
          </cell>
          <cell r="N39" t="str">
            <v>SUNAT</v>
          </cell>
          <cell r="O39" t="str">
            <v>INA - SUNAT</v>
          </cell>
          <cell r="P39" t="str">
            <v>SUNAT</v>
          </cell>
          <cell r="Q39">
            <v>43405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R39">
            <v>0</v>
          </cell>
          <cell r="AS39">
            <v>0</v>
          </cell>
          <cell r="AT39">
            <v>6682000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6635534</v>
          </cell>
          <cell r="BC39">
            <v>0</v>
          </cell>
          <cell r="BD39">
            <v>-7160</v>
          </cell>
          <cell r="BE39">
            <v>-1</v>
          </cell>
          <cell r="BF39">
            <v>0</v>
          </cell>
          <cell r="BG39">
            <v>6628373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5982565</v>
          </cell>
          <cell r="BR39">
            <v>645808</v>
          </cell>
          <cell r="BS39">
            <v>0</v>
          </cell>
          <cell r="BT39">
            <v>6628373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6628373</v>
          </cell>
          <cell r="CF39">
            <v>0</v>
          </cell>
          <cell r="CG39">
            <v>6628373</v>
          </cell>
          <cell r="CH39">
            <v>200000</v>
          </cell>
          <cell r="CI39">
            <v>485250</v>
          </cell>
          <cell r="CJ39">
            <v>0</v>
          </cell>
          <cell r="CK39">
            <v>0</v>
          </cell>
          <cell r="CL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200000</v>
          </cell>
          <cell r="EG39">
            <v>200000</v>
          </cell>
          <cell r="EH39">
            <v>200000</v>
          </cell>
          <cell r="EI39" t="str">
            <v>Si</v>
          </cell>
          <cell r="EJ39" t="str">
            <v>Si</v>
          </cell>
          <cell r="EK39" t="str">
            <v>Si</v>
          </cell>
          <cell r="EL39" t="str">
            <v>No</v>
          </cell>
          <cell r="EM39" t="str">
            <v>No</v>
          </cell>
          <cell r="EN39" t="str">
            <v>Inversión en continuidad</v>
          </cell>
          <cell r="EO39">
            <v>6978345</v>
          </cell>
          <cell r="EP39">
            <v>6628373</v>
          </cell>
          <cell r="EQ39">
            <v>6628373</v>
          </cell>
          <cell r="ER39">
            <v>94.984885384715142</v>
          </cell>
          <cell r="ES39" t="str">
            <v>NO PRIORIZADAS</v>
          </cell>
          <cell r="ET39" t="str">
            <v>-.-</v>
          </cell>
          <cell r="EV39" t="str">
            <v>SI</v>
          </cell>
          <cell r="EW39">
            <v>43496</v>
          </cell>
          <cell r="EX39" t="str">
            <v>NO</v>
          </cell>
          <cell r="EY39" t="str">
            <v>-.-</v>
          </cell>
          <cell r="EZ39" t="str">
            <v>SI</v>
          </cell>
          <cell r="FA39" t="str">
            <v>F8-C</v>
          </cell>
          <cell r="FB39">
            <v>1</v>
          </cell>
          <cell r="FC39">
            <v>1</v>
          </cell>
          <cell r="FD39">
            <v>1</v>
          </cell>
          <cell r="FE39" t="str">
            <v>EN REGISTRO</v>
          </cell>
          <cell r="FF39" t="str">
            <v>Ejecución</v>
          </cell>
          <cell r="FG39" t="str">
            <v>F12B</v>
          </cell>
          <cell r="FH39" t="str">
            <v>31/01/2019</v>
          </cell>
          <cell r="FI39" t="str">
            <v>REGISTRO</v>
          </cell>
          <cell r="FJ39">
            <v>43620</v>
          </cell>
        </row>
        <row r="40">
          <cell r="E40">
            <v>2422005</v>
          </cell>
          <cell r="F40" t="str">
            <v>IOARR</v>
          </cell>
          <cell r="G40">
            <v>3640940</v>
          </cell>
          <cell r="H40" t="str">
            <v>19/06/2018</v>
          </cell>
          <cell r="I40">
            <v>4041734.84</v>
          </cell>
          <cell r="J40" t="str">
            <v>ADQUISICIÓN DE CONCENTRADORES O HUBS DE SERVICIO DE RED; EN EL(LA) CENTROS DE SERVICIO AL CONTRIBUYENTE  DISTRITO DE - TODOS -, PROVINCIA - TODOS -, DEPARTAMENTO -MUL.DEP-</v>
          </cell>
          <cell r="L40" t="str">
            <v>En ejecución física</v>
          </cell>
          <cell r="M40" t="str">
            <v>Por contrata</v>
          </cell>
          <cell r="N40" t="str">
            <v>SUNAT</v>
          </cell>
          <cell r="O40" t="str">
            <v>INA - SUNAT</v>
          </cell>
          <cell r="P40" t="str">
            <v>SUNAT</v>
          </cell>
          <cell r="Q40" t="str">
            <v>Sin ejecución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R40">
            <v>0</v>
          </cell>
          <cell r="AS40">
            <v>0</v>
          </cell>
          <cell r="AT40">
            <v>939598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-888671</v>
          </cell>
          <cell r="BE40">
            <v>0</v>
          </cell>
          <cell r="BF40">
            <v>0</v>
          </cell>
          <cell r="BG40">
            <v>-888671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888671</v>
          </cell>
          <cell r="BR40">
            <v>0</v>
          </cell>
          <cell r="BS40">
            <v>0</v>
          </cell>
          <cell r="BT40">
            <v>888671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2348993</v>
          </cell>
          <cell r="CI40">
            <v>4143300</v>
          </cell>
          <cell r="CJ40">
            <v>0</v>
          </cell>
          <cell r="CK40">
            <v>4041735</v>
          </cell>
          <cell r="CL40">
            <v>0</v>
          </cell>
          <cell r="CV40">
            <v>4041735</v>
          </cell>
          <cell r="CW40">
            <v>0</v>
          </cell>
          <cell r="CX40">
            <v>0</v>
          </cell>
          <cell r="CY40">
            <v>0</v>
          </cell>
          <cell r="CZ40">
            <v>1403541</v>
          </cell>
          <cell r="DA40">
            <v>0</v>
          </cell>
          <cell r="DI40">
            <v>1403541</v>
          </cell>
          <cell r="DJ40">
            <v>0</v>
          </cell>
          <cell r="DK40">
            <v>0</v>
          </cell>
          <cell r="DL40">
            <v>0</v>
          </cell>
          <cell r="DM40">
            <v>421062</v>
          </cell>
          <cell r="DN40">
            <v>0</v>
          </cell>
          <cell r="DV40">
            <v>421062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4143299.9372441843</v>
          </cell>
          <cell r="ED40">
            <v>0</v>
          </cell>
          <cell r="EE40">
            <v>0</v>
          </cell>
          <cell r="EF40">
            <v>0</v>
          </cell>
          <cell r="EG40">
            <v>4143299.9372441843</v>
          </cell>
          <cell r="EH40">
            <v>4143299.9372441843</v>
          </cell>
          <cell r="EI40" t="str">
            <v>Si</v>
          </cell>
          <cell r="EJ40" t="str">
            <v>Si</v>
          </cell>
          <cell r="EK40" t="str">
            <v>No</v>
          </cell>
          <cell r="EL40" t="str">
            <v>No</v>
          </cell>
          <cell r="EM40" t="str">
            <v>No</v>
          </cell>
          <cell r="EN40" t="str">
            <v>Nueva inversión</v>
          </cell>
          <cell r="EO40">
            <v>4041734.84</v>
          </cell>
          <cell r="EP40">
            <v>0</v>
          </cell>
          <cell r="EQ40">
            <v>421062</v>
          </cell>
          <cell r="ER40">
            <v>10.417853141499011</v>
          </cell>
          <cell r="ES40" t="str">
            <v>NO PRIORIZADAS</v>
          </cell>
          <cell r="ET40" t="str">
            <v>-.-</v>
          </cell>
          <cell r="EV40" t="str">
            <v>NO</v>
          </cell>
          <cell r="EW40" t="str">
            <v>-.-</v>
          </cell>
          <cell r="EX40" t="str">
            <v>NO</v>
          </cell>
          <cell r="EY40" t="str">
            <v>-.-</v>
          </cell>
          <cell r="EZ40" t="str">
            <v>SI</v>
          </cell>
          <cell r="FA40" t="str">
            <v>F8-C</v>
          </cell>
          <cell r="FB40">
            <v>1</v>
          </cell>
          <cell r="FC40">
            <v>1</v>
          </cell>
          <cell r="FE40" t="str">
            <v>EN REGISTRO</v>
          </cell>
          <cell r="FF40" t="str">
            <v>Ejecución</v>
          </cell>
          <cell r="FG40" t="str">
            <v>F12B</v>
          </cell>
          <cell r="FH40" t="str">
            <v>11/04/2019</v>
          </cell>
          <cell r="FI40" t="str">
            <v>REGISTRO</v>
          </cell>
          <cell r="FJ40">
            <v>43623</v>
          </cell>
        </row>
        <row r="41">
          <cell r="E41">
            <v>2422773</v>
          </cell>
          <cell r="F41" t="str">
            <v>IOARR</v>
          </cell>
          <cell r="G41">
            <v>500000</v>
          </cell>
          <cell r="H41" t="str">
            <v>30/05/2018</v>
          </cell>
          <cell r="I41">
            <v>500000</v>
          </cell>
          <cell r="J41" t="str">
            <v>ADQUISICIÓN DE INSTALACIÓN PARA CONSERVACIÓN EN CÁMARAS FRIGORÍFICAS; REPARACIÓN DE AMBIENTE DE UNIDADES OPERATIVAS; EN EL(LA) PUESTO DE CONTROL SINI EN LA LOCALIDAD CALLAO, DISTRITO DE CALLAO, PROVINCIA CALLAO, DEPARTAMENTO CALLAO</v>
          </cell>
          <cell r="L41" t="str">
            <v>Desactivado Permanentemente</v>
          </cell>
          <cell r="M41" t="e">
            <v>#N/A</v>
          </cell>
          <cell r="N41" t="str">
            <v>SUNAT</v>
          </cell>
          <cell r="O41" t="str">
            <v>INA - SUNAT</v>
          </cell>
          <cell r="P41" t="str">
            <v>SUNAT</v>
          </cell>
          <cell r="Q41" t="str">
            <v>Sin ejecución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350000</v>
          </cell>
          <cell r="CI41">
            <v>350000</v>
          </cell>
          <cell r="CJ41">
            <v>0</v>
          </cell>
          <cell r="CK41">
            <v>0</v>
          </cell>
          <cell r="CL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 t="str">
            <v>Si</v>
          </cell>
          <cell r="EJ41" t="str">
            <v>Si</v>
          </cell>
          <cell r="EK41" t="str">
            <v>No</v>
          </cell>
          <cell r="EL41" t="str">
            <v>No</v>
          </cell>
          <cell r="EM41" t="str">
            <v>No</v>
          </cell>
          <cell r="EN41" t="str">
            <v>Nueva inversión</v>
          </cell>
          <cell r="EO41">
            <v>500000</v>
          </cell>
          <cell r="EP41">
            <v>0</v>
          </cell>
          <cell r="EQ41">
            <v>0</v>
          </cell>
          <cell r="ER41">
            <v>0</v>
          </cell>
          <cell r="ES41" t="str">
            <v>NO PRIORIZADAS</v>
          </cell>
          <cell r="ET41" t="str">
            <v>-.-</v>
          </cell>
          <cell r="EV41" t="str">
            <v>NO</v>
          </cell>
          <cell r="EW41" t="str">
            <v>-.-</v>
          </cell>
          <cell r="EX41" t="str">
            <v>NO</v>
          </cell>
          <cell r="EY41" t="str">
            <v>-.-</v>
          </cell>
          <cell r="EZ41" t="str">
            <v>SI</v>
          </cell>
          <cell r="FA41" t="str">
            <v>F8-C</v>
          </cell>
          <cell r="FB41">
            <v>1</v>
          </cell>
          <cell r="FC41">
            <v>1</v>
          </cell>
          <cell r="FE41" t="str">
            <v>EN REGISTRO</v>
          </cell>
          <cell r="FF41" t="str">
            <v>Ejecución</v>
          </cell>
          <cell r="FG41" t="str">
            <v>F12B</v>
          </cell>
          <cell r="FH41" t="str">
            <v>03/06/2019</v>
          </cell>
          <cell r="FI41" t="str">
            <v>DESACTIVADO PERMANENTEMENTE</v>
          </cell>
        </row>
        <row r="42">
          <cell r="E42">
            <v>2424022</v>
          </cell>
          <cell r="F42" t="str">
            <v>IOARR</v>
          </cell>
          <cell r="G42">
            <v>62416</v>
          </cell>
          <cell r="H42" t="str">
            <v>19/06/2018</v>
          </cell>
          <cell r="I42">
            <v>73825.320000000007</v>
          </cell>
          <cell r="J42" t="str">
            <v>ADQUISICIÓN DE CONCENTRADORES O HUBS DE SERVICIO DE RED; EN EL(LA) PUESTOS DE CONTROL TRIBUTARIOS  DISTRITO DE - TODOS -, PROVINCIA - TODOS -, DEPARTAMENTO -MUL.DEP-</v>
          </cell>
          <cell r="L42" t="str">
            <v>En ejecución física</v>
          </cell>
          <cell r="M42" t="str">
            <v>Por contrata</v>
          </cell>
          <cell r="N42" t="str">
            <v>SUNAT</v>
          </cell>
          <cell r="O42" t="str">
            <v>INA - SUNAT</v>
          </cell>
          <cell r="P42" t="str">
            <v>SUNAT</v>
          </cell>
          <cell r="Q42" t="str">
            <v>Sin ejecución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R42">
            <v>0</v>
          </cell>
          <cell r="AS42">
            <v>0</v>
          </cell>
          <cell r="AT42">
            <v>16108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-16062</v>
          </cell>
          <cell r="BE42">
            <v>0</v>
          </cell>
          <cell r="BF42">
            <v>0</v>
          </cell>
          <cell r="BG42">
            <v>-16062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16062</v>
          </cell>
          <cell r="BR42">
            <v>0</v>
          </cell>
          <cell r="BS42">
            <v>0</v>
          </cell>
          <cell r="BT42">
            <v>16062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40268</v>
          </cell>
          <cell r="CI42">
            <v>73826</v>
          </cell>
          <cell r="CJ42">
            <v>0</v>
          </cell>
          <cell r="CK42">
            <v>73825</v>
          </cell>
          <cell r="CL42">
            <v>0</v>
          </cell>
          <cell r="CV42">
            <v>73825</v>
          </cell>
          <cell r="CW42">
            <v>0</v>
          </cell>
          <cell r="CX42">
            <v>0</v>
          </cell>
          <cell r="CY42">
            <v>0</v>
          </cell>
          <cell r="CZ42">
            <v>30825</v>
          </cell>
          <cell r="DA42">
            <v>0</v>
          </cell>
          <cell r="DI42">
            <v>30825</v>
          </cell>
          <cell r="DJ42">
            <v>0</v>
          </cell>
          <cell r="DK42">
            <v>0</v>
          </cell>
          <cell r="DL42">
            <v>0</v>
          </cell>
          <cell r="DM42">
            <v>9247</v>
          </cell>
          <cell r="DN42">
            <v>0</v>
          </cell>
          <cell r="DV42">
            <v>9247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71027.868869861355</v>
          </cell>
          <cell r="ED42">
            <v>0</v>
          </cell>
          <cell r="EE42">
            <v>0</v>
          </cell>
          <cell r="EF42">
            <v>0</v>
          </cell>
          <cell r="EG42">
            <v>71027.868869861355</v>
          </cell>
          <cell r="EH42">
            <v>71027.868869861355</v>
          </cell>
          <cell r="EI42" t="str">
            <v>Si</v>
          </cell>
          <cell r="EJ42" t="str">
            <v>Si</v>
          </cell>
          <cell r="EK42" t="str">
            <v>No</v>
          </cell>
          <cell r="EL42" t="str">
            <v>No</v>
          </cell>
          <cell r="EM42" t="str">
            <v>No</v>
          </cell>
          <cell r="EN42" t="str">
            <v>Nueva inversión</v>
          </cell>
          <cell r="EO42">
            <v>73825.320000000007</v>
          </cell>
          <cell r="EP42">
            <v>0</v>
          </cell>
          <cell r="EQ42">
            <v>9247</v>
          </cell>
          <cell r="ER42">
            <v>12.525512927001195</v>
          </cell>
          <cell r="ES42" t="str">
            <v>NO PRIORIZADAS</v>
          </cell>
          <cell r="ET42" t="str">
            <v>-.-</v>
          </cell>
          <cell r="EV42" t="str">
            <v>NO</v>
          </cell>
          <cell r="EW42" t="str">
            <v>-.-</v>
          </cell>
          <cell r="EX42" t="str">
            <v>NO</v>
          </cell>
          <cell r="EY42" t="str">
            <v>-.-</v>
          </cell>
          <cell r="EZ42" t="str">
            <v>SI</v>
          </cell>
          <cell r="FA42" t="str">
            <v>F8-C</v>
          </cell>
          <cell r="FB42">
            <v>1</v>
          </cell>
          <cell r="FC42">
            <v>1</v>
          </cell>
          <cell r="FD42">
            <v>1</v>
          </cell>
          <cell r="FE42" t="str">
            <v>EN REGISTRO</v>
          </cell>
          <cell r="FF42" t="str">
            <v>Ejecución</v>
          </cell>
          <cell r="FG42" t="str">
            <v>F12B</v>
          </cell>
          <cell r="FH42" t="str">
            <v>11/04/2019</v>
          </cell>
          <cell r="FI42" t="str">
            <v>REGISTRO</v>
          </cell>
          <cell r="FJ42">
            <v>43623</v>
          </cell>
        </row>
        <row r="43">
          <cell r="E43">
            <v>2424023</v>
          </cell>
          <cell r="F43" t="str">
            <v>IOARR</v>
          </cell>
          <cell r="G43">
            <v>73702</v>
          </cell>
          <cell r="H43" t="str">
            <v>03/08/2018</v>
          </cell>
          <cell r="I43">
            <v>3706.14</v>
          </cell>
          <cell r="J43" t="str">
            <v>ADQUISICIÓN DE IMPRESORAS DE MATRIZ DE PUNTOS; EN EL(LA) ALMACEN  DISTRITO DE - TODOS -, PROVINCIA - TODOS -, DEPARTAMENTO -MUL.DEP-</v>
          </cell>
          <cell r="L43" t="str">
            <v>En ejecución física</v>
          </cell>
          <cell r="M43" t="str">
            <v>Por contrata</v>
          </cell>
          <cell r="N43" t="str">
            <v>SUNAT</v>
          </cell>
          <cell r="O43" t="str">
            <v>INA - SUNAT</v>
          </cell>
          <cell r="P43" t="str">
            <v>SUNAT</v>
          </cell>
          <cell r="Q43" t="str">
            <v>Sin ejecución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R43">
            <v>0</v>
          </cell>
          <cell r="AS43">
            <v>0</v>
          </cell>
          <cell r="AT43">
            <v>73702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5132</v>
          </cell>
          <cell r="CJ43">
            <v>0</v>
          </cell>
          <cell r="CK43">
            <v>0</v>
          </cell>
          <cell r="CL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5132</v>
          </cell>
          <cell r="ED43">
            <v>0</v>
          </cell>
          <cell r="EE43">
            <v>0</v>
          </cell>
          <cell r="EF43">
            <v>0</v>
          </cell>
          <cell r="EG43">
            <v>5132</v>
          </cell>
          <cell r="EH43">
            <v>5132</v>
          </cell>
          <cell r="EI43" t="str">
            <v>Si</v>
          </cell>
          <cell r="EJ43" t="str">
            <v>Si</v>
          </cell>
          <cell r="EK43" t="str">
            <v>Si</v>
          </cell>
          <cell r="EL43" t="str">
            <v>No</v>
          </cell>
          <cell r="EM43" t="str">
            <v>No</v>
          </cell>
          <cell r="EN43" t="str">
            <v>Nueva inversión</v>
          </cell>
          <cell r="EO43">
            <v>3706.14</v>
          </cell>
          <cell r="EP43">
            <v>0</v>
          </cell>
          <cell r="EQ43">
            <v>0</v>
          </cell>
          <cell r="ER43">
            <v>0</v>
          </cell>
          <cell r="ES43" t="str">
            <v>NO PRIORIZADAS</v>
          </cell>
          <cell r="ET43" t="str">
            <v>-.-</v>
          </cell>
          <cell r="EV43" t="str">
            <v>NO</v>
          </cell>
          <cell r="EW43" t="str">
            <v>-.-</v>
          </cell>
          <cell r="EX43" t="str">
            <v>NO</v>
          </cell>
          <cell r="EY43" t="str">
            <v>-.-</v>
          </cell>
          <cell r="EZ43" t="str">
            <v>SI</v>
          </cell>
          <cell r="FA43" t="str">
            <v>F8-C</v>
          </cell>
          <cell r="FB43">
            <v>1</v>
          </cell>
          <cell r="FC43">
            <v>1</v>
          </cell>
          <cell r="FE43" t="str">
            <v>EN REGISTRO</v>
          </cell>
          <cell r="FF43" t="str">
            <v>Ejecución</v>
          </cell>
          <cell r="FG43" t="str">
            <v>F12B</v>
          </cell>
          <cell r="FH43" t="str">
            <v>11/04/2019</v>
          </cell>
          <cell r="FI43" t="str">
            <v>REGISTRO</v>
          </cell>
          <cell r="FJ43">
            <v>43621</v>
          </cell>
        </row>
        <row r="44">
          <cell r="E44">
            <v>2424024</v>
          </cell>
          <cell r="F44" t="str">
            <v>IOARR</v>
          </cell>
          <cell r="G44">
            <v>2288591</v>
          </cell>
          <cell r="H44" t="str">
            <v>19/06/2018</v>
          </cell>
          <cell r="I44">
            <v>2331526.13</v>
          </cell>
          <cell r="J44" t="str">
            <v>ADQUISICIÓN DE CONCENTRADORES O HUBS DE SERVICIO DE RED; EN EL(LA) SEDES INSTITUCIONALES  DISTRITO DE - TODOS -, PROVINCIA - TODOS -, DEPARTAMENTO -MUL.DEP-</v>
          </cell>
          <cell r="L44" t="str">
            <v>En ejecución física</v>
          </cell>
          <cell r="M44" t="str">
            <v>Por contrata</v>
          </cell>
          <cell r="N44" t="str">
            <v>SUNAT</v>
          </cell>
          <cell r="O44" t="str">
            <v>INA - SUNAT</v>
          </cell>
          <cell r="P44" t="str">
            <v>SUNAT</v>
          </cell>
          <cell r="Q44" t="str">
            <v>Sin ejecución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R44">
            <v>0</v>
          </cell>
          <cell r="AS44">
            <v>0</v>
          </cell>
          <cell r="AT44">
            <v>590605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-545251</v>
          </cell>
          <cell r="BE44">
            <v>0</v>
          </cell>
          <cell r="BF44">
            <v>0</v>
          </cell>
          <cell r="BG44">
            <v>-545251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545251</v>
          </cell>
          <cell r="BR44">
            <v>0</v>
          </cell>
          <cell r="BS44">
            <v>0</v>
          </cell>
          <cell r="BT44">
            <v>545251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1476510</v>
          </cell>
          <cell r="CI44">
            <v>2604360</v>
          </cell>
          <cell r="CJ44">
            <v>0</v>
          </cell>
          <cell r="CK44">
            <v>2331526</v>
          </cell>
          <cell r="CL44">
            <v>0</v>
          </cell>
          <cell r="CV44">
            <v>2331526</v>
          </cell>
          <cell r="CW44">
            <v>0</v>
          </cell>
          <cell r="CX44">
            <v>0</v>
          </cell>
          <cell r="CY44">
            <v>0</v>
          </cell>
          <cell r="CZ44">
            <v>843150</v>
          </cell>
          <cell r="DA44">
            <v>0</v>
          </cell>
          <cell r="DI44">
            <v>843150</v>
          </cell>
          <cell r="DJ44">
            <v>0</v>
          </cell>
          <cell r="DK44">
            <v>0</v>
          </cell>
          <cell r="DL44">
            <v>0</v>
          </cell>
          <cell r="DM44">
            <v>252945</v>
          </cell>
          <cell r="DN44">
            <v>0</v>
          </cell>
          <cell r="DV44">
            <v>252945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2604360</v>
          </cell>
          <cell r="ED44">
            <v>0</v>
          </cell>
          <cell r="EE44">
            <v>0</v>
          </cell>
          <cell r="EF44">
            <v>0</v>
          </cell>
          <cell r="EG44">
            <v>2604360</v>
          </cell>
          <cell r="EH44">
            <v>2604360</v>
          </cell>
          <cell r="EI44" t="str">
            <v>Si</v>
          </cell>
          <cell r="EJ44" t="str">
            <v>Si</v>
          </cell>
          <cell r="EK44" t="str">
            <v>No</v>
          </cell>
          <cell r="EL44" t="str">
            <v>No</v>
          </cell>
          <cell r="EM44" t="str">
            <v>No</v>
          </cell>
          <cell r="EN44" t="str">
            <v>Nueva inversión</v>
          </cell>
          <cell r="EO44">
            <v>2331526.13</v>
          </cell>
          <cell r="EP44">
            <v>0</v>
          </cell>
          <cell r="EQ44">
            <v>252945</v>
          </cell>
          <cell r="ER44">
            <v>10.848902645581759</v>
          </cell>
          <cell r="ES44" t="str">
            <v>NO PRIORIZADAS</v>
          </cell>
          <cell r="ET44" t="str">
            <v>-.-</v>
          </cell>
          <cell r="EV44" t="str">
            <v>NO</v>
          </cell>
          <cell r="EW44" t="str">
            <v>-.-</v>
          </cell>
          <cell r="EX44" t="str">
            <v>NO</v>
          </cell>
          <cell r="EY44" t="str">
            <v>-.-</v>
          </cell>
          <cell r="EZ44" t="str">
            <v>SI</v>
          </cell>
          <cell r="FA44" t="str">
            <v>F8-C</v>
          </cell>
          <cell r="FB44">
            <v>1</v>
          </cell>
          <cell r="FC44">
            <v>1</v>
          </cell>
          <cell r="FD44">
            <v>1</v>
          </cell>
          <cell r="FE44" t="str">
            <v>EN REGISTRO</v>
          </cell>
          <cell r="FF44" t="str">
            <v>Ejecución</v>
          </cell>
          <cell r="FG44" t="str">
            <v>F12B</v>
          </cell>
          <cell r="FH44" t="str">
            <v>11/04/2019</v>
          </cell>
          <cell r="FI44" t="str">
            <v>REGISTRO</v>
          </cell>
          <cell r="FJ44">
            <v>43623</v>
          </cell>
        </row>
        <row r="45">
          <cell r="E45">
            <v>2424025</v>
          </cell>
          <cell r="F45" t="str">
            <v>IOARR</v>
          </cell>
          <cell r="G45">
            <v>27347369.030000001</v>
          </cell>
          <cell r="H45" t="str">
            <v>21/08/2018</v>
          </cell>
          <cell r="I45">
            <v>27420596</v>
          </cell>
          <cell r="J45" t="str">
            <v>RENOVACIÓN DE AMBIENTE DE ALMACEN O ARCHIVO; ADQUISICIÓN DE ESTANTERÍAS PARA ALMACENAJE; EN EL(LA) SEDE DEL ARCHIVO CENTRAL SAN LUIS EN LA LOCALIDAD SAN LUIS, DISTRITO DE SAN LUIS, PROVINCIA LIMA, DEPARTAMENTO LIMA</v>
          </cell>
          <cell r="L45" t="str">
            <v>En ejecución física</v>
          </cell>
          <cell r="M45" t="str">
            <v>Por contrata</v>
          </cell>
          <cell r="N45" t="str">
            <v>SUNAT</v>
          </cell>
          <cell r="O45" t="str">
            <v>INA - SUNAT</v>
          </cell>
          <cell r="P45" t="str">
            <v>SUNAT</v>
          </cell>
          <cell r="Q45" t="str">
            <v>Sin ejecución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673038.71</v>
          </cell>
          <cell r="AG45">
            <v>14713.96</v>
          </cell>
          <cell r="AH45">
            <v>213849.58</v>
          </cell>
          <cell r="AI45">
            <v>736179.48</v>
          </cell>
          <cell r="AJ45">
            <v>302148.78999999998</v>
          </cell>
          <cell r="AK45">
            <v>1280099.73</v>
          </cell>
          <cell r="AL45">
            <v>544891.65</v>
          </cell>
          <cell r="AM45">
            <v>643083.77</v>
          </cell>
          <cell r="AN45">
            <v>269079.19</v>
          </cell>
          <cell r="AO45">
            <v>274803.09999999998</v>
          </cell>
          <cell r="AP45">
            <v>1098264.43</v>
          </cell>
          <cell r="AQ45">
            <v>300215.99</v>
          </cell>
          <cell r="AR45">
            <v>0</v>
          </cell>
          <cell r="AS45">
            <v>0</v>
          </cell>
          <cell r="AT45">
            <v>7000000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25001385</v>
          </cell>
          <cell r="CJ45">
            <v>0</v>
          </cell>
          <cell r="CK45">
            <v>0</v>
          </cell>
          <cell r="CL45">
            <v>25001385</v>
          </cell>
          <cell r="CV45">
            <v>25001385</v>
          </cell>
          <cell r="CW45">
            <v>0</v>
          </cell>
          <cell r="CX45">
            <v>0</v>
          </cell>
          <cell r="CY45">
            <v>0</v>
          </cell>
          <cell r="CZ45">
            <v>748786</v>
          </cell>
          <cell r="DA45">
            <v>0</v>
          </cell>
          <cell r="DI45">
            <v>748786</v>
          </cell>
          <cell r="DJ45">
            <v>0</v>
          </cell>
          <cell r="DK45">
            <v>0</v>
          </cell>
          <cell r="DL45">
            <v>0</v>
          </cell>
          <cell r="DM45">
            <v>252715</v>
          </cell>
          <cell r="DN45">
            <v>0</v>
          </cell>
          <cell r="DV45">
            <v>252715</v>
          </cell>
          <cell r="DW45">
            <v>0</v>
          </cell>
          <cell r="DX45">
            <v>8722746.4700000007</v>
          </cell>
          <cell r="DY45">
            <v>0</v>
          </cell>
          <cell r="DZ45">
            <v>2325519.79</v>
          </cell>
          <cell r="EA45">
            <v>2325519.79</v>
          </cell>
          <cell r="EB45">
            <v>2325519.79</v>
          </cell>
          <cell r="EC45">
            <v>2325519.79</v>
          </cell>
          <cell r="ED45">
            <v>2325519.79</v>
          </cell>
          <cell r="EE45">
            <v>2325519.79</v>
          </cell>
          <cell r="EF45">
            <v>2325519.79</v>
          </cell>
          <cell r="EG45">
            <v>25001384.999999996</v>
          </cell>
          <cell r="EH45">
            <v>25001384.999999996</v>
          </cell>
          <cell r="EI45" t="str">
            <v>Si</v>
          </cell>
          <cell r="EJ45" t="str">
            <v>Si</v>
          </cell>
          <cell r="EK45" t="str">
            <v>Si</v>
          </cell>
          <cell r="EL45" t="str">
            <v>Si</v>
          </cell>
          <cell r="EM45" t="str">
            <v>No</v>
          </cell>
          <cell r="EN45" t="str">
            <v>Nueva inversión</v>
          </cell>
          <cell r="EO45">
            <v>27420596</v>
          </cell>
          <cell r="EP45">
            <v>0</v>
          </cell>
          <cell r="EQ45">
            <v>252715</v>
          </cell>
          <cell r="ER45">
            <v>0.92162475243061825</v>
          </cell>
          <cell r="ES45" t="str">
            <v>PRIORIZADAS</v>
          </cell>
          <cell r="ET45" t="str">
            <v>-.-</v>
          </cell>
          <cell r="EV45" t="str">
            <v>NO</v>
          </cell>
          <cell r="EW45" t="str">
            <v>-.-</v>
          </cell>
          <cell r="EX45" t="str">
            <v>NO</v>
          </cell>
          <cell r="EY45" t="str">
            <v>-.-</v>
          </cell>
          <cell r="EZ45" t="str">
            <v>SI</v>
          </cell>
          <cell r="FA45" t="str">
            <v>F8-C</v>
          </cell>
          <cell r="FB45">
            <v>1</v>
          </cell>
          <cell r="FC45">
            <v>1</v>
          </cell>
          <cell r="FD45">
            <v>1</v>
          </cell>
          <cell r="FE45" t="str">
            <v>EN REGISTRO</v>
          </cell>
          <cell r="FF45" t="str">
            <v>Ejecución</v>
          </cell>
          <cell r="FG45" t="str">
            <v>F12B</v>
          </cell>
          <cell r="FH45" t="str">
            <v>26/02/2019</v>
          </cell>
          <cell r="FI45" t="str">
            <v>REGISTRO</v>
          </cell>
          <cell r="FJ45">
            <v>43621</v>
          </cell>
        </row>
        <row r="46">
          <cell r="E46">
            <v>2424026</v>
          </cell>
          <cell r="F46" t="str">
            <v>IOARR</v>
          </cell>
          <cell r="G46">
            <v>332886</v>
          </cell>
          <cell r="H46" t="str">
            <v>19/06/2018</v>
          </cell>
          <cell r="I46">
            <v>749350.45</v>
          </cell>
          <cell r="J46" t="str">
            <v>ADQUISICIÓN DE CONCENTRADORES O HUBS DE SERVICIO DE RED; EN EL(LA) INTENDENCIA NACIONAL DE SISTEMAS DE INFORMACION  DISTRITO DE - TODOS -, PROVINCIA - TODOS -, DEPARTAMENTO -MUL.DEP-</v>
          </cell>
          <cell r="L46" t="str">
            <v>En ejecución física</v>
          </cell>
          <cell r="M46" t="str">
            <v>Por contrata</v>
          </cell>
          <cell r="N46" t="str">
            <v>SUNAT</v>
          </cell>
          <cell r="O46" t="str">
            <v>INA - SUNAT</v>
          </cell>
          <cell r="P46" t="str">
            <v>SUNAT</v>
          </cell>
          <cell r="Q46" t="str">
            <v>Sin ejecución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498926.06</v>
          </cell>
          <cell r="AG46">
            <v>506874.71</v>
          </cell>
          <cell r="AH46">
            <v>1266676.8500000001</v>
          </cell>
          <cell r="AI46">
            <v>2111743.84</v>
          </cell>
          <cell r="AJ46">
            <v>1337891.3700000001</v>
          </cell>
          <cell r="AK46">
            <v>264176.96999999997</v>
          </cell>
          <cell r="AL46">
            <v>354875.9</v>
          </cell>
          <cell r="AM46">
            <v>651801.59999999998</v>
          </cell>
          <cell r="AN46">
            <v>1579855.46</v>
          </cell>
          <cell r="AO46">
            <v>461519.48</v>
          </cell>
          <cell r="AP46">
            <v>518344.76</v>
          </cell>
          <cell r="AQ46">
            <v>656595.69999999995</v>
          </cell>
          <cell r="AR46">
            <v>0</v>
          </cell>
          <cell r="AS46">
            <v>0</v>
          </cell>
          <cell r="AT46">
            <v>255775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-226263</v>
          </cell>
          <cell r="BE46">
            <v>0</v>
          </cell>
          <cell r="BF46">
            <v>0</v>
          </cell>
          <cell r="BG46">
            <v>-226263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226263</v>
          </cell>
          <cell r="BR46">
            <v>0</v>
          </cell>
          <cell r="BS46">
            <v>0</v>
          </cell>
          <cell r="BT46">
            <v>226263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214765</v>
          </cell>
          <cell r="CI46">
            <v>749351</v>
          </cell>
          <cell r="CJ46">
            <v>0</v>
          </cell>
          <cell r="CK46">
            <v>749350</v>
          </cell>
          <cell r="CL46">
            <v>0</v>
          </cell>
          <cell r="CV46">
            <v>749350</v>
          </cell>
          <cell r="CW46">
            <v>0</v>
          </cell>
          <cell r="CX46">
            <v>0</v>
          </cell>
          <cell r="CY46">
            <v>0</v>
          </cell>
          <cell r="CZ46">
            <v>286211</v>
          </cell>
          <cell r="DA46">
            <v>0</v>
          </cell>
          <cell r="DI46">
            <v>286211</v>
          </cell>
          <cell r="DJ46">
            <v>0</v>
          </cell>
          <cell r="DK46">
            <v>0</v>
          </cell>
          <cell r="DL46">
            <v>0</v>
          </cell>
          <cell r="DM46">
            <v>85863</v>
          </cell>
          <cell r="DN46">
            <v>0</v>
          </cell>
          <cell r="DV46">
            <v>85863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749351</v>
          </cell>
          <cell r="ED46">
            <v>0</v>
          </cell>
          <cell r="EE46">
            <v>0</v>
          </cell>
          <cell r="EF46">
            <v>0</v>
          </cell>
          <cell r="EG46">
            <v>749351</v>
          </cell>
          <cell r="EH46">
            <v>749351</v>
          </cell>
          <cell r="EI46" t="str">
            <v>Si</v>
          </cell>
          <cell r="EJ46" t="str">
            <v>Si</v>
          </cell>
          <cell r="EK46" t="str">
            <v>No</v>
          </cell>
          <cell r="EL46" t="str">
            <v>No</v>
          </cell>
          <cell r="EM46" t="str">
            <v>No</v>
          </cell>
          <cell r="EN46" t="str">
            <v>Nueva inversión</v>
          </cell>
          <cell r="EO46">
            <v>749350.45</v>
          </cell>
          <cell r="EP46">
            <v>0</v>
          </cell>
          <cell r="EQ46">
            <v>85863</v>
          </cell>
          <cell r="ER46">
            <v>11.45832367218836</v>
          </cell>
          <cell r="ES46" t="str">
            <v>NO PRIORIZADAS</v>
          </cell>
          <cell r="ET46" t="str">
            <v>-.-</v>
          </cell>
          <cell r="EV46" t="str">
            <v>NO</v>
          </cell>
          <cell r="EW46" t="str">
            <v>-.-</v>
          </cell>
          <cell r="EX46" t="str">
            <v>NO</v>
          </cell>
          <cell r="EY46" t="str">
            <v>-.-</v>
          </cell>
          <cell r="EZ46" t="str">
            <v>SI</v>
          </cell>
          <cell r="FA46" t="str">
            <v>F8-C</v>
          </cell>
          <cell r="FB46">
            <v>1</v>
          </cell>
          <cell r="FC46">
            <v>1</v>
          </cell>
          <cell r="FD46">
            <v>1</v>
          </cell>
          <cell r="FE46" t="str">
            <v>EN REGISTRO</v>
          </cell>
          <cell r="FF46" t="str">
            <v>Ejecución</v>
          </cell>
          <cell r="FG46" t="str">
            <v>F12B</v>
          </cell>
          <cell r="FH46" t="str">
            <v>09/04/2019</v>
          </cell>
          <cell r="FI46" t="str">
            <v>REGISTRO</v>
          </cell>
          <cell r="FJ46">
            <v>43623</v>
          </cell>
        </row>
        <row r="47">
          <cell r="E47">
            <v>2424027</v>
          </cell>
          <cell r="F47" t="str">
            <v>IOARR</v>
          </cell>
          <cell r="G47">
            <v>13303013</v>
          </cell>
          <cell r="H47" t="str">
            <v>03/08/2018</v>
          </cell>
          <cell r="I47">
            <v>7202697.3499999996</v>
          </cell>
          <cell r="J47" t="str">
            <v>ADQUISICIÓN DE COMPUTADORES PERSONALES, IMPRESORAS DE MATRIZ DE PUNTOS Y COMPUTADORES DE ESCRITORIO; EN EL(LA) INTENDENCIA REGIONAL  DISTRITO DE - TODOS -, PROVINCIA - TODOS -, DEPARTAMENTO -MUL.DEP-</v>
          </cell>
          <cell r="L47" t="str">
            <v>En ejecución física</v>
          </cell>
          <cell r="M47" t="str">
            <v>Por contrata</v>
          </cell>
          <cell r="N47" t="str">
            <v>SUNAT</v>
          </cell>
          <cell r="O47" t="str">
            <v>INA - SUNAT</v>
          </cell>
          <cell r="P47" t="str">
            <v>SUNAT</v>
          </cell>
          <cell r="Q47">
            <v>43405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293220</v>
          </cell>
          <cell r="AG47">
            <v>253682.75</v>
          </cell>
          <cell r="AH47">
            <v>328447.75</v>
          </cell>
          <cell r="AI47">
            <v>307671.11</v>
          </cell>
          <cell r="AJ47">
            <v>660330.86</v>
          </cell>
          <cell r="AK47">
            <v>1136707.71</v>
          </cell>
          <cell r="AL47">
            <v>646889.59</v>
          </cell>
          <cell r="AM47">
            <v>105680.3</v>
          </cell>
          <cell r="AN47">
            <v>54489.55</v>
          </cell>
          <cell r="AO47">
            <v>77312.09</v>
          </cell>
          <cell r="AP47">
            <v>161818</v>
          </cell>
          <cell r="AQ47">
            <v>1785323.26</v>
          </cell>
          <cell r="AR47">
            <v>0</v>
          </cell>
          <cell r="AS47">
            <v>0</v>
          </cell>
          <cell r="AT47">
            <v>13307577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5363136</v>
          </cell>
          <cell r="BC47">
            <v>1543329</v>
          </cell>
          <cell r="BD47">
            <v>0</v>
          </cell>
          <cell r="BE47">
            <v>0</v>
          </cell>
          <cell r="BF47">
            <v>0</v>
          </cell>
          <cell r="BG47">
            <v>6906465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5363136</v>
          </cell>
          <cell r="BP47">
            <v>1543329</v>
          </cell>
          <cell r="BQ47">
            <v>0</v>
          </cell>
          <cell r="BR47">
            <v>0</v>
          </cell>
          <cell r="BS47">
            <v>0</v>
          </cell>
          <cell r="BT47">
            <v>6906465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225480</v>
          </cell>
          <cell r="CF47">
            <v>6680985</v>
          </cell>
          <cell r="CG47">
            <v>6906465</v>
          </cell>
          <cell r="CH47">
            <v>0</v>
          </cell>
          <cell r="CI47">
            <v>406257</v>
          </cell>
          <cell r="CJ47">
            <v>0</v>
          </cell>
          <cell r="CK47">
            <v>0</v>
          </cell>
          <cell r="CL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406257</v>
          </cell>
          <cell r="ED47">
            <v>0</v>
          </cell>
          <cell r="EE47">
            <v>0</v>
          </cell>
          <cell r="EF47">
            <v>0</v>
          </cell>
          <cell r="EG47">
            <v>406257</v>
          </cell>
          <cell r="EH47">
            <v>406257</v>
          </cell>
          <cell r="EI47" t="str">
            <v>Si</v>
          </cell>
          <cell r="EJ47" t="str">
            <v>Si</v>
          </cell>
          <cell r="EK47" t="str">
            <v>Si</v>
          </cell>
          <cell r="EL47" t="str">
            <v>No</v>
          </cell>
          <cell r="EM47" t="str">
            <v>No</v>
          </cell>
          <cell r="EN47" t="str">
            <v>Inversión en continuidad</v>
          </cell>
          <cell r="EO47">
            <v>7202697.3499999996</v>
          </cell>
          <cell r="EP47">
            <v>6906465</v>
          </cell>
          <cell r="EQ47">
            <v>6906465</v>
          </cell>
          <cell r="ER47">
            <v>95.887202590846059</v>
          </cell>
          <cell r="ES47" t="str">
            <v>NO PRIORIZADAS</v>
          </cell>
          <cell r="ET47" t="str">
            <v>-.-</v>
          </cell>
          <cell r="EV47" t="str">
            <v>SI</v>
          </cell>
          <cell r="EW47">
            <v>43496</v>
          </cell>
          <cell r="EX47" t="str">
            <v>NO</v>
          </cell>
          <cell r="EY47" t="str">
            <v>-.-</v>
          </cell>
          <cell r="EZ47" t="str">
            <v>SI</v>
          </cell>
          <cell r="FA47" t="str">
            <v>F8-C</v>
          </cell>
          <cell r="FB47">
            <v>1</v>
          </cell>
          <cell r="FC47">
            <v>1</v>
          </cell>
          <cell r="FD47">
            <v>1</v>
          </cell>
          <cell r="FE47" t="str">
            <v>EN REGISTRO</v>
          </cell>
          <cell r="FF47" t="str">
            <v>Ejecución</v>
          </cell>
          <cell r="FG47" t="str">
            <v>F12B</v>
          </cell>
          <cell r="FH47" t="str">
            <v>31/01/2019</v>
          </cell>
          <cell r="FI47" t="str">
            <v>REGISTRO</v>
          </cell>
          <cell r="FJ47">
            <v>43621</v>
          </cell>
        </row>
        <row r="48">
          <cell r="E48">
            <v>2424028</v>
          </cell>
          <cell r="F48" t="str">
            <v>IOARR</v>
          </cell>
          <cell r="G48">
            <v>228859</v>
          </cell>
          <cell r="H48" t="str">
            <v>19/06/2018</v>
          </cell>
          <cell r="I48">
            <v>342509.01</v>
          </cell>
          <cell r="J48" t="str">
            <v>ADQUISICIÓN DE CONCENTRADORES O HUBS DE SERVICIO DE RED; EN EL(LA) INTENDENCIAS DE ADUANAS Y TRIBUTOS INTERNOS  DISTRITO DE - TODOS -, PROVINCIA - TODOS -, DEPARTAMENTO -MUL.DEP-</v>
          </cell>
          <cell r="L48" t="str">
            <v>En ejecución física</v>
          </cell>
          <cell r="M48" t="str">
            <v>Por contrata</v>
          </cell>
          <cell r="N48" t="str">
            <v>SUNAT</v>
          </cell>
          <cell r="O48" t="str">
            <v>INA - SUNAT</v>
          </cell>
          <cell r="P48" t="str">
            <v>SUNAT</v>
          </cell>
          <cell r="Q48" t="str">
            <v>Sin ejecución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58599.67</v>
          </cell>
          <cell r="AG48">
            <v>55582.9</v>
          </cell>
          <cell r="AH48">
            <v>55779.19</v>
          </cell>
          <cell r="AI48">
            <v>26514.799999999999</v>
          </cell>
          <cell r="AJ48">
            <v>73174.33</v>
          </cell>
          <cell r="AK48">
            <v>64075.03</v>
          </cell>
          <cell r="AL48">
            <v>79500</v>
          </cell>
          <cell r="AM48">
            <v>85142.05</v>
          </cell>
          <cell r="AN48">
            <v>87772.76</v>
          </cell>
          <cell r="AO48">
            <v>78915.67</v>
          </cell>
          <cell r="AP48">
            <v>93261.57</v>
          </cell>
          <cell r="AQ48">
            <v>71351.22</v>
          </cell>
          <cell r="AR48">
            <v>0</v>
          </cell>
          <cell r="AS48">
            <v>0</v>
          </cell>
          <cell r="AT48">
            <v>59061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56013</v>
          </cell>
          <cell r="BE48">
            <v>0</v>
          </cell>
          <cell r="BF48">
            <v>0</v>
          </cell>
          <cell r="BG48">
            <v>56013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-56013</v>
          </cell>
          <cell r="BR48">
            <v>0</v>
          </cell>
          <cell r="BS48">
            <v>0</v>
          </cell>
          <cell r="BT48">
            <v>-56013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147651</v>
          </cell>
          <cell r="CI48">
            <v>342509</v>
          </cell>
          <cell r="CJ48">
            <v>0</v>
          </cell>
          <cell r="CK48">
            <v>342509</v>
          </cell>
          <cell r="CL48">
            <v>0</v>
          </cell>
          <cell r="CV48">
            <v>342509</v>
          </cell>
          <cell r="CW48">
            <v>0</v>
          </cell>
          <cell r="CX48">
            <v>0</v>
          </cell>
          <cell r="CY48">
            <v>0</v>
          </cell>
          <cell r="CZ48">
            <v>134416</v>
          </cell>
          <cell r="DA48">
            <v>0</v>
          </cell>
          <cell r="DI48">
            <v>134416</v>
          </cell>
          <cell r="DJ48">
            <v>0</v>
          </cell>
          <cell r="DK48">
            <v>0</v>
          </cell>
          <cell r="DL48">
            <v>0</v>
          </cell>
          <cell r="DM48">
            <v>40325</v>
          </cell>
          <cell r="DN48">
            <v>0</v>
          </cell>
          <cell r="DV48">
            <v>40325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342509</v>
          </cell>
          <cell r="ED48">
            <v>0</v>
          </cell>
          <cell r="EE48">
            <v>0</v>
          </cell>
          <cell r="EF48">
            <v>0</v>
          </cell>
          <cell r="EG48">
            <v>342509</v>
          </cell>
          <cell r="EH48">
            <v>342509</v>
          </cell>
          <cell r="EI48" t="str">
            <v>Si</v>
          </cell>
          <cell r="EJ48" t="str">
            <v>Si</v>
          </cell>
          <cell r="EK48" t="str">
            <v>No</v>
          </cell>
          <cell r="EL48" t="str">
            <v>No</v>
          </cell>
          <cell r="EM48" t="str">
            <v>No</v>
          </cell>
          <cell r="EN48" t="str">
            <v>Nueva inversión</v>
          </cell>
          <cell r="EO48">
            <v>342509.01</v>
          </cell>
          <cell r="EP48">
            <v>0</v>
          </cell>
          <cell r="EQ48">
            <v>40325</v>
          </cell>
          <cell r="ER48">
            <v>11.773412909634114</v>
          </cell>
          <cell r="ES48" t="str">
            <v>NO PRIORIZADAS</v>
          </cell>
          <cell r="ET48" t="str">
            <v>-.-</v>
          </cell>
          <cell r="EV48" t="str">
            <v>NO</v>
          </cell>
          <cell r="EW48" t="str">
            <v>-.-</v>
          </cell>
          <cell r="EX48" t="str">
            <v>NO</v>
          </cell>
          <cell r="EY48" t="str">
            <v>-.-</v>
          </cell>
          <cell r="EZ48" t="str">
            <v>SI</v>
          </cell>
          <cell r="FA48" t="str">
            <v>F8-C</v>
          </cell>
          <cell r="FB48">
            <v>1</v>
          </cell>
          <cell r="FC48">
            <v>1</v>
          </cell>
          <cell r="FD48">
            <v>1</v>
          </cell>
          <cell r="FE48" t="str">
            <v>EN REGISTRO</v>
          </cell>
          <cell r="FF48" t="str">
            <v>Ejecución</v>
          </cell>
          <cell r="FG48" t="str">
            <v>F12B</v>
          </cell>
          <cell r="FH48" t="str">
            <v>11/04/2019</v>
          </cell>
          <cell r="FI48" t="str">
            <v>REGISTRO</v>
          </cell>
          <cell r="FJ48">
            <v>43621</v>
          </cell>
        </row>
        <row r="49">
          <cell r="E49">
            <v>2424029</v>
          </cell>
          <cell r="F49" t="str">
            <v>IOARR</v>
          </cell>
          <cell r="G49">
            <v>26205</v>
          </cell>
          <cell r="H49" t="str">
            <v>03/08/2018</v>
          </cell>
          <cell r="I49">
            <v>844841.41</v>
          </cell>
          <cell r="J49" t="str">
            <v>ADQUISICIÓN DE IMPRESORAS DE MATRIZ DE PUNTOS; EN EL(LA) INTENDENCIAS ADUANERAS Y TRIBUTARIAS  DISTRITO DE - TODOS -, PROVINCIA - TODOS -, DEPARTAMENTO -MUL.DEP-</v>
          </cell>
          <cell r="L49" t="str">
            <v>En ejecución física</v>
          </cell>
          <cell r="M49" t="str">
            <v>Por contrata</v>
          </cell>
          <cell r="N49" t="str">
            <v>SUNAT</v>
          </cell>
          <cell r="O49" t="str">
            <v>INA - SUNAT</v>
          </cell>
          <cell r="P49" t="str">
            <v>SUNAT</v>
          </cell>
          <cell r="Q49" t="str">
            <v>Sin ejecución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24900</v>
          </cell>
          <cell r="AG49">
            <v>34942.58</v>
          </cell>
          <cell r="AH49">
            <v>34900</v>
          </cell>
          <cell r="AI49">
            <v>38907</v>
          </cell>
          <cell r="AJ49">
            <v>38900</v>
          </cell>
          <cell r="AK49">
            <v>38904.400000000001</v>
          </cell>
          <cell r="AL49">
            <v>38900</v>
          </cell>
          <cell r="AM49">
            <v>274593.5</v>
          </cell>
          <cell r="AN49">
            <v>27354.63</v>
          </cell>
          <cell r="AO49">
            <v>38918.69</v>
          </cell>
          <cell r="AP49">
            <v>38902.199999999997</v>
          </cell>
          <cell r="AQ49">
            <v>38902.199999999997</v>
          </cell>
          <cell r="AR49">
            <v>0</v>
          </cell>
          <cell r="AS49">
            <v>0</v>
          </cell>
          <cell r="AT49">
            <v>19654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1154421</v>
          </cell>
          <cell r="CJ49">
            <v>0</v>
          </cell>
          <cell r="CK49">
            <v>0</v>
          </cell>
          <cell r="CL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1154421</v>
          </cell>
          <cell r="ED49">
            <v>0</v>
          </cell>
          <cell r="EE49">
            <v>0</v>
          </cell>
          <cell r="EF49">
            <v>0</v>
          </cell>
          <cell r="EG49">
            <v>1154421</v>
          </cell>
          <cell r="EH49">
            <v>1154421</v>
          </cell>
          <cell r="EI49" t="str">
            <v>Si</v>
          </cell>
          <cell r="EJ49" t="str">
            <v>Si</v>
          </cell>
          <cell r="EK49" t="str">
            <v>Si</v>
          </cell>
          <cell r="EL49" t="str">
            <v>No</v>
          </cell>
          <cell r="EM49" t="str">
            <v>No</v>
          </cell>
          <cell r="EN49" t="str">
            <v>Nueva inversión</v>
          </cell>
          <cell r="EO49">
            <v>844841.41</v>
          </cell>
          <cell r="EP49">
            <v>0</v>
          </cell>
          <cell r="EQ49">
            <v>0</v>
          </cell>
          <cell r="ER49">
            <v>0</v>
          </cell>
          <cell r="ES49" t="str">
            <v>NO PRIORIZADAS</v>
          </cell>
          <cell r="ET49" t="str">
            <v>-.-</v>
          </cell>
          <cell r="EV49" t="str">
            <v>NO</v>
          </cell>
          <cell r="EW49" t="str">
            <v>-.-</v>
          </cell>
          <cell r="EX49" t="str">
            <v>NO</v>
          </cell>
          <cell r="EY49" t="str">
            <v>-.-</v>
          </cell>
          <cell r="EZ49" t="str">
            <v>SI</v>
          </cell>
          <cell r="FA49" t="str">
            <v>F8-C</v>
          </cell>
          <cell r="FB49">
            <v>1</v>
          </cell>
          <cell r="FC49">
            <v>1</v>
          </cell>
          <cell r="FD49">
            <v>1</v>
          </cell>
          <cell r="FE49" t="str">
            <v>EN REGISTRO</v>
          </cell>
          <cell r="FF49" t="str">
            <v>Ejecución</v>
          </cell>
          <cell r="FG49" t="str">
            <v>F12B</v>
          </cell>
          <cell r="FH49" t="str">
            <v>11/04/2019</v>
          </cell>
          <cell r="FI49" t="str">
            <v>REGISTRO</v>
          </cell>
          <cell r="FJ49">
            <v>43621</v>
          </cell>
        </row>
        <row r="50">
          <cell r="E50">
            <v>2424031</v>
          </cell>
          <cell r="F50" t="str">
            <v>IOARR</v>
          </cell>
          <cell r="G50">
            <v>72064</v>
          </cell>
          <cell r="H50" t="str">
            <v>03/08/2018</v>
          </cell>
          <cell r="I50">
            <v>227686.68</v>
          </cell>
          <cell r="J50" t="str">
            <v>ADQUISICIÓN DE IMPRESORAS DE MATRIZ DE PUNTOS; EN EL(LA) SEDES INSTITUCIONALES  DISTRITO DE - TODOS -, PROVINCIA - TODOS -, DEPARTAMENTO -MUL.DEP-</v>
          </cell>
          <cell r="L50" t="str">
            <v>En ejecución física</v>
          </cell>
          <cell r="M50" t="str">
            <v>Por contrata</v>
          </cell>
          <cell r="N50" t="str">
            <v>SUNAT</v>
          </cell>
          <cell r="O50" t="str">
            <v>INA - SUNAT</v>
          </cell>
          <cell r="P50" t="str">
            <v>SUNAT</v>
          </cell>
          <cell r="Q50" t="str">
            <v>Sin ejecución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H50">
            <v>650</v>
          </cell>
          <cell r="AQ50">
            <v>1337.96</v>
          </cell>
          <cell r="AR50">
            <v>0</v>
          </cell>
          <cell r="AS50">
            <v>0</v>
          </cell>
          <cell r="AT50">
            <v>72064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303044</v>
          </cell>
          <cell r="CJ50">
            <v>0</v>
          </cell>
          <cell r="CK50">
            <v>0</v>
          </cell>
          <cell r="CL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303044</v>
          </cell>
          <cell r="ED50">
            <v>0</v>
          </cell>
          <cell r="EE50">
            <v>0</v>
          </cell>
          <cell r="EF50">
            <v>0</v>
          </cell>
          <cell r="EG50">
            <v>303044</v>
          </cell>
          <cell r="EH50">
            <v>303044</v>
          </cell>
          <cell r="EI50" t="str">
            <v>Si</v>
          </cell>
          <cell r="EJ50" t="str">
            <v>Si</v>
          </cell>
          <cell r="EK50" t="str">
            <v>Si</v>
          </cell>
          <cell r="EL50" t="str">
            <v>No</v>
          </cell>
          <cell r="EM50" t="str">
            <v>No</v>
          </cell>
          <cell r="EN50" t="str">
            <v>Nueva inversión</v>
          </cell>
          <cell r="EO50">
            <v>227686.68</v>
          </cell>
          <cell r="EP50">
            <v>0</v>
          </cell>
          <cell r="EQ50">
            <v>0</v>
          </cell>
          <cell r="ER50">
            <v>0</v>
          </cell>
          <cell r="ES50" t="str">
            <v>NO PRIORIZADAS</v>
          </cell>
          <cell r="ET50" t="str">
            <v>-.-</v>
          </cell>
          <cell r="EV50" t="str">
            <v>NO</v>
          </cell>
          <cell r="EW50" t="str">
            <v>-.-</v>
          </cell>
          <cell r="EX50" t="str">
            <v>NO</v>
          </cell>
          <cell r="EY50" t="str">
            <v>-.-</v>
          </cell>
          <cell r="EZ50" t="str">
            <v>SI</v>
          </cell>
          <cell r="FA50" t="str">
            <v>F8-C</v>
          </cell>
          <cell r="FB50">
            <v>1</v>
          </cell>
          <cell r="FC50">
            <v>1</v>
          </cell>
          <cell r="FD50">
            <v>1</v>
          </cell>
          <cell r="FE50" t="str">
            <v>EN REGISTRO</v>
          </cell>
          <cell r="FF50" t="str">
            <v>Ejecución</v>
          </cell>
          <cell r="FG50" t="str">
            <v>F12B</v>
          </cell>
          <cell r="FH50" t="str">
            <v>11/04/2019</v>
          </cell>
          <cell r="FI50" t="str">
            <v>REGISTRO</v>
          </cell>
          <cell r="FJ50">
            <v>43621</v>
          </cell>
        </row>
        <row r="51">
          <cell r="E51">
            <v>2424032</v>
          </cell>
          <cell r="F51" t="str">
            <v>IOARR</v>
          </cell>
          <cell r="G51">
            <v>2496644</v>
          </cell>
          <cell r="H51" t="str">
            <v>19/06/2018</v>
          </cell>
          <cell r="I51">
            <v>2304981.3199999998</v>
          </cell>
          <cell r="J51" t="str">
            <v>ADQUISICIÓN DE CONCENTRADORES O HUBS DE SERVICIO DE RED; EN EL(LA) INTENDENCIAS REGIONALES  DISTRITO DE - TODOS -, PROVINCIA - TODOS -, DEPARTAMENTO -MUL.DEP-</v>
          </cell>
          <cell r="L51" t="str">
            <v>En ejecución física</v>
          </cell>
          <cell r="M51" t="str">
            <v>Por contrata</v>
          </cell>
          <cell r="N51" t="str">
            <v>SUNAT</v>
          </cell>
          <cell r="O51" t="str">
            <v>INA - SUNAT</v>
          </cell>
          <cell r="P51" t="str">
            <v>SUNAT</v>
          </cell>
          <cell r="Q51" t="str">
            <v>Sin ejecución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R51">
            <v>0</v>
          </cell>
          <cell r="AS51">
            <v>0</v>
          </cell>
          <cell r="AT51">
            <v>644296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387834</v>
          </cell>
          <cell r="BE51">
            <v>0</v>
          </cell>
          <cell r="BF51">
            <v>0</v>
          </cell>
          <cell r="BG51">
            <v>387834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-387834</v>
          </cell>
          <cell r="BR51">
            <v>0</v>
          </cell>
          <cell r="BS51">
            <v>0</v>
          </cell>
          <cell r="BT51">
            <v>-387834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1610738</v>
          </cell>
          <cell r="CI51">
            <v>2841119</v>
          </cell>
          <cell r="CJ51">
            <v>0</v>
          </cell>
          <cell r="CK51">
            <v>2304981</v>
          </cell>
          <cell r="CL51">
            <v>0</v>
          </cell>
          <cell r="CV51">
            <v>2304981</v>
          </cell>
          <cell r="CW51">
            <v>0</v>
          </cell>
          <cell r="CX51">
            <v>0</v>
          </cell>
          <cell r="CY51">
            <v>0</v>
          </cell>
          <cell r="CZ51">
            <v>828611</v>
          </cell>
          <cell r="DA51">
            <v>0</v>
          </cell>
          <cell r="DI51">
            <v>828611</v>
          </cell>
          <cell r="DJ51">
            <v>0</v>
          </cell>
          <cell r="DK51">
            <v>0</v>
          </cell>
          <cell r="DL51">
            <v>0</v>
          </cell>
          <cell r="DM51">
            <v>248583</v>
          </cell>
          <cell r="DN51">
            <v>0</v>
          </cell>
          <cell r="DV51">
            <v>248583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2841119</v>
          </cell>
          <cell r="ED51">
            <v>0</v>
          </cell>
          <cell r="EE51">
            <v>0</v>
          </cell>
          <cell r="EF51">
            <v>0</v>
          </cell>
          <cell r="EG51">
            <v>2841119</v>
          </cell>
          <cell r="EH51">
            <v>2841119</v>
          </cell>
          <cell r="EI51" t="str">
            <v>Si</v>
          </cell>
          <cell r="EJ51" t="str">
            <v>Si</v>
          </cell>
          <cell r="EK51" t="str">
            <v>No</v>
          </cell>
          <cell r="EL51" t="str">
            <v>No</v>
          </cell>
          <cell r="EM51" t="str">
            <v>No</v>
          </cell>
          <cell r="EN51" t="str">
            <v>Nueva inversión</v>
          </cell>
          <cell r="EO51">
            <v>2304981.3199999998</v>
          </cell>
          <cell r="EP51">
            <v>0</v>
          </cell>
          <cell r="EQ51">
            <v>248583</v>
          </cell>
          <cell r="ER51">
            <v>10.784599330288716</v>
          </cell>
          <cell r="ES51" t="str">
            <v>NO PRIORIZADAS</v>
          </cell>
          <cell r="ET51" t="str">
            <v>-.-</v>
          </cell>
          <cell r="EV51" t="str">
            <v>NO</v>
          </cell>
          <cell r="EW51" t="str">
            <v>-.-</v>
          </cell>
          <cell r="EX51" t="str">
            <v>NO</v>
          </cell>
          <cell r="EY51" t="str">
            <v>-.-</v>
          </cell>
          <cell r="EZ51" t="str">
            <v>SI</v>
          </cell>
          <cell r="FA51" t="str">
            <v>F8-C</v>
          </cell>
          <cell r="FB51">
            <v>1</v>
          </cell>
          <cell r="FC51">
            <v>1</v>
          </cell>
          <cell r="FD51">
            <v>1</v>
          </cell>
          <cell r="FE51" t="str">
            <v>EN REGISTRO</v>
          </cell>
          <cell r="FF51" t="str">
            <v>Ejecución</v>
          </cell>
          <cell r="FG51" t="str">
            <v>F12B</v>
          </cell>
          <cell r="FH51" t="str">
            <v>11/04/2019</v>
          </cell>
          <cell r="FI51" t="str">
            <v>REGISTRO</v>
          </cell>
          <cell r="FJ51">
            <v>43623</v>
          </cell>
        </row>
        <row r="52">
          <cell r="E52">
            <v>2424033</v>
          </cell>
          <cell r="F52" t="str">
            <v>IOARR</v>
          </cell>
          <cell r="G52">
            <v>2640000</v>
          </cell>
          <cell r="H52" t="str">
            <v>21/08/2018</v>
          </cell>
          <cell r="I52">
            <v>2640000</v>
          </cell>
          <cell r="J52" t="str">
            <v>REPARACIÓN DE AMBIENTE DE ALMACEN O ARCHIVO; ADQUISICIÓN DE MONTACARGAS, ESTANTERÍAS PARA ALMACENAJE Y BÁSCULAS DE PISO O DE PLATAFORMA; EN EL(LA) ALMACEN INTENDENCIA REGIONAL LA LIBERTAD  DISTRITO DE TRUJILLO, PROVINCIA TRUJILLO, DEPARTAMENTO LA LIBERTAD</v>
          </cell>
          <cell r="L52" t="str">
            <v>En ejecución física</v>
          </cell>
          <cell r="M52" t="e">
            <v>#N/A</v>
          </cell>
          <cell r="N52" t="str">
            <v>SUNAT</v>
          </cell>
          <cell r="O52" t="str">
            <v>INA - SUNAT</v>
          </cell>
          <cell r="P52" t="str">
            <v>SUNAT</v>
          </cell>
          <cell r="Q52" t="str">
            <v>Sin ejecución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374818</v>
          </cell>
          <cell r="CJ52">
            <v>0</v>
          </cell>
          <cell r="CK52">
            <v>0</v>
          </cell>
          <cell r="CL52">
            <v>194818</v>
          </cell>
          <cell r="CV52">
            <v>194818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200000</v>
          </cell>
          <cell r="EB52">
            <v>0</v>
          </cell>
          <cell r="EC52">
            <v>0</v>
          </cell>
          <cell r="ED52">
            <v>0</v>
          </cell>
          <cell r="EE52">
            <v>95000</v>
          </cell>
          <cell r="EF52">
            <v>15000</v>
          </cell>
          <cell r="EG52">
            <v>310000</v>
          </cell>
          <cell r="EH52">
            <v>310000</v>
          </cell>
          <cell r="EI52" t="str">
            <v>Si</v>
          </cell>
          <cell r="EJ52" t="str">
            <v>Si</v>
          </cell>
          <cell r="EK52" t="str">
            <v>No</v>
          </cell>
          <cell r="EL52" t="str">
            <v>Si</v>
          </cell>
          <cell r="EM52" t="str">
            <v>No</v>
          </cell>
          <cell r="EN52" t="str">
            <v>Nueva inversión</v>
          </cell>
          <cell r="EO52">
            <v>2640000</v>
          </cell>
          <cell r="EP52">
            <v>0</v>
          </cell>
          <cell r="EQ52">
            <v>0</v>
          </cell>
          <cell r="ER52">
            <v>0</v>
          </cell>
          <cell r="ES52" t="str">
            <v>NO PRIORIZADAS</v>
          </cell>
          <cell r="ET52" t="str">
            <v>-.-</v>
          </cell>
          <cell r="EV52" t="str">
            <v>NO</v>
          </cell>
          <cell r="EW52" t="str">
            <v>-.-</v>
          </cell>
          <cell r="EX52" t="str">
            <v>NO</v>
          </cell>
          <cell r="EY52" t="str">
            <v>-.-</v>
          </cell>
          <cell r="EZ52" t="str">
            <v>NO</v>
          </cell>
          <cell r="FA52" t="str">
            <v>-.-</v>
          </cell>
          <cell r="FF52" t="str">
            <v>Ejecución</v>
          </cell>
          <cell r="FG52" t="str">
            <v>F12B</v>
          </cell>
          <cell r="FH52" t="str">
            <v>11/04/2019</v>
          </cell>
          <cell r="FI52" t="str">
            <v>REGISTRO</v>
          </cell>
          <cell r="FJ52">
            <v>43621</v>
          </cell>
        </row>
        <row r="53">
          <cell r="E53">
            <v>2424034</v>
          </cell>
          <cell r="F53" t="str">
            <v>IOARR</v>
          </cell>
          <cell r="G53">
            <v>11465</v>
          </cell>
          <cell r="H53" t="str">
            <v>03/08/2018</v>
          </cell>
          <cell r="I53">
            <v>18530.7</v>
          </cell>
          <cell r="J53" t="str">
            <v>ADQUISICIÓN DE IMPRESORAS DE MATRIZ DE PUNTOS; EN EL(LA) TECNOLOGÍAS DE INFORMACIÓN  DISTRITO DE - TODOS -, PROVINCIA - TODOS -, DEPARTAMENTO -MUL.DEP-</v>
          </cell>
          <cell r="L53" t="str">
            <v>En ejecución física</v>
          </cell>
          <cell r="M53" t="str">
            <v>Por contrata</v>
          </cell>
          <cell r="N53" t="str">
            <v>SUNAT</v>
          </cell>
          <cell r="O53" t="str">
            <v>INA - SUNAT</v>
          </cell>
          <cell r="P53" t="str">
            <v>SUNAT</v>
          </cell>
          <cell r="Q53" t="str">
            <v>Sin ejecución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R53">
            <v>0</v>
          </cell>
          <cell r="AS53">
            <v>0</v>
          </cell>
          <cell r="AT53">
            <v>11465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25660</v>
          </cell>
          <cell r="CJ53">
            <v>0</v>
          </cell>
          <cell r="CK53">
            <v>0</v>
          </cell>
          <cell r="CL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25660</v>
          </cell>
          <cell r="ED53">
            <v>0</v>
          </cell>
          <cell r="EE53">
            <v>0</v>
          </cell>
          <cell r="EF53">
            <v>0</v>
          </cell>
          <cell r="EG53">
            <v>25660</v>
          </cell>
          <cell r="EH53">
            <v>25660</v>
          </cell>
          <cell r="EI53" t="str">
            <v>Si</v>
          </cell>
          <cell r="EJ53" t="str">
            <v>Si</v>
          </cell>
          <cell r="EK53" t="str">
            <v>Si</v>
          </cell>
          <cell r="EL53" t="str">
            <v>No</v>
          </cell>
          <cell r="EM53" t="str">
            <v>No</v>
          </cell>
          <cell r="EN53" t="str">
            <v>Nueva inversión</v>
          </cell>
          <cell r="EO53">
            <v>18530.7</v>
          </cell>
          <cell r="EP53">
            <v>0</v>
          </cell>
          <cell r="EQ53">
            <v>0</v>
          </cell>
          <cell r="ER53">
            <v>0</v>
          </cell>
          <cell r="ES53" t="str">
            <v>NO PRIORIZADAS</v>
          </cell>
          <cell r="ET53" t="str">
            <v>-.-</v>
          </cell>
          <cell r="EV53" t="str">
            <v>NO</v>
          </cell>
          <cell r="EW53" t="str">
            <v>-.-</v>
          </cell>
          <cell r="EX53" t="str">
            <v>NO</v>
          </cell>
          <cell r="EY53" t="str">
            <v>-.-</v>
          </cell>
          <cell r="EZ53" t="str">
            <v>SI</v>
          </cell>
          <cell r="FA53" t="str">
            <v>F8-C</v>
          </cell>
          <cell r="FB53">
            <v>1</v>
          </cell>
          <cell r="FC53">
            <v>1</v>
          </cell>
          <cell r="FE53" t="str">
            <v>EN REGISTRO</v>
          </cell>
          <cell r="FF53" t="str">
            <v>Ejecución</v>
          </cell>
          <cell r="FG53" t="str">
            <v>F12B</v>
          </cell>
          <cell r="FH53" t="str">
            <v>11/04/2019</v>
          </cell>
          <cell r="FI53" t="str">
            <v>REGISTRO</v>
          </cell>
          <cell r="FJ53">
            <v>43621</v>
          </cell>
        </row>
        <row r="54">
          <cell r="E54">
            <v>2424035</v>
          </cell>
          <cell r="F54" t="str">
            <v>IOARR</v>
          </cell>
          <cell r="G54">
            <v>686577</v>
          </cell>
          <cell r="H54" t="str">
            <v>19/06/2018</v>
          </cell>
          <cell r="I54">
            <v>814683.06</v>
          </cell>
          <cell r="J54" t="str">
            <v>ADQUISICIÓN DE CONCENTRADORES O HUBS DE SERVICIO DE RED; EN EL(LA) ALMACENES  DISTRITO DE - TODOS -, PROVINCIA - TODOS -, DEPARTAMENTO -MUL.DEP-</v>
          </cell>
          <cell r="L54" t="str">
            <v>En ejecución física</v>
          </cell>
          <cell r="M54" t="str">
            <v>Por contrata</v>
          </cell>
          <cell r="N54" t="str">
            <v>SUNAT</v>
          </cell>
          <cell r="O54" t="str">
            <v>INA - SUNAT</v>
          </cell>
          <cell r="P54" t="str">
            <v>SUNAT</v>
          </cell>
          <cell r="Q54" t="str">
            <v>Sin ejecución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R54">
            <v>0</v>
          </cell>
          <cell r="AS54">
            <v>0</v>
          </cell>
          <cell r="AT54">
            <v>177182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176639</v>
          </cell>
          <cell r="BE54">
            <v>0</v>
          </cell>
          <cell r="BF54">
            <v>0</v>
          </cell>
          <cell r="BG54">
            <v>176639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-176639</v>
          </cell>
          <cell r="BR54">
            <v>0</v>
          </cell>
          <cell r="BS54">
            <v>0</v>
          </cell>
          <cell r="BT54">
            <v>-176639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442953</v>
          </cell>
          <cell r="CI54">
            <v>814684</v>
          </cell>
          <cell r="CJ54">
            <v>0</v>
          </cell>
          <cell r="CK54">
            <v>814683</v>
          </cell>
          <cell r="CL54">
            <v>0</v>
          </cell>
          <cell r="CV54">
            <v>814683</v>
          </cell>
          <cell r="CW54">
            <v>0</v>
          </cell>
          <cell r="CX54">
            <v>0</v>
          </cell>
          <cell r="CY54">
            <v>0</v>
          </cell>
          <cell r="CZ54">
            <v>304777</v>
          </cell>
          <cell r="DA54">
            <v>0</v>
          </cell>
          <cell r="DI54">
            <v>304777</v>
          </cell>
          <cell r="DJ54">
            <v>0</v>
          </cell>
          <cell r="DK54">
            <v>0</v>
          </cell>
          <cell r="DL54">
            <v>0</v>
          </cell>
          <cell r="DM54">
            <v>91433</v>
          </cell>
          <cell r="DN54">
            <v>0</v>
          </cell>
          <cell r="DV54">
            <v>91433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814684</v>
          </cell>
          <cell r="ED54">
            <v>0</v>
          </cell>
          <cell r="EE54">
            <v>0</v>
          </cell>
          <cell r="EF54">
            <v>0</v>
          </cell>
          <cell r="EG54">
            <v>814684</v>
          </cell>
          <cell r="EH54">
            <v>814684</v>
          </cell>
          <cell r="EI54" t="str">
            <v>Si</v>
          </cell>
          <cell r="EJ54" t="str">
            <v>Si</v>
          </cell>
          <cell r="EK54" t="str">
            <v>Si</v>
          </cell>
          <cell r="EL54" t="str">
            <v>No</v>
          </cell>
          <cell r="EM54" t="str">
            <v>No</v>
          </cell>
          <cell r="EN54" t="str">
            <v>Nueva inversión</v>
          </cell>
          <cell r="EO54">
            <v>814683.06</v>
          </cell>
          <cell r="EP54">
            <v>0</v>
          </cell>
          <cell r="EQ54">
            <v>91433</v>
          </cell>
          <cell r="ER54">
            <v>11.223137498403366</v>
          </cell>
          <cell r="ES54" t="str">
            <v>NO PRIORIZADAS</v>
          </cell>
          <cell r="ET54" t="str">
            <v>-.-</v>
          </cell>
          <cell r="EV54" t="str">
            <v>NO</v>
          </cell>
          <cell r="EW54" t="str">
            <v>-.-</v>
          </cell>
          <cell r="EX54" t="str">
            <v>NO</v>
          </cell>
          <cell r="EY54" t="str">
            <v>-.-</v>
          </cell>
          <cell r="EZ54" t="str">
            <v>SI</v>
          </cell>
          <cell r="FA54" t="str">
            <v>F8-C</v>
          </cell>
          <cell r="FB54">
            <v>1</v>
          </cell>
          <cell r="FC54">
            <v>1</v>
          </cell>
          <cell r="FD54">
            <v>1</v>
          </cell>
          <cell r="FE54" t="str">
            <v>EN REGISTRO</v>
          </cell>
          <cell r="FF54" t="str">
            <v>Ejecución</v>
          </cell>
          <cell r="FG54" t="str">
            <v>F12B</v>
          </cell>
          <cell r="FH54" t="str">
            <v>22/08/2018</v>
          </cell>
          <cell r="FI54" t="str">
            <v>REGISTRO</v>
          </cell>
          <cell r="FJ54">
            <v>43623</v>
          </cell>
        </row>
        <row r="55">
          <cell r="E55">
            <v>2424036</v>
          </cell>
          <cell r="F55" t="str">
            <v>IOARR</v>
          </cell>
          <cell r="G55">
            <v>1239048</v>
          </cell>
          <cell r="H55" t="str">
            <v>03/08/2018</v>
          </cell>
          <cell r="I55">
            <v>820917.29</v>
          </cell>
          <cell r="J55" t="str">
            <v>ADQUISICIÓN DE COMPUTADORES PERSONALES, IMPRESORAS DE MATRIZ DE PUNTOS Y COMPUTADORES DE ESCRITORIO; EN EL(LA) OFICINAS ZONALES  DISTRITO DE - TODOS -, PROVINCIA - TODOS -, DEPARTAMENTO -MUL.DEP-</v>
          </cell>
          <cell r="L55" t="str">
            <v>En ejecución física</v>
          </cell>
          <cell r="M55" t="str">
            <v>Por contrata</v>
          </cell>
          <cell r="N55" t="str">
            <v>SUNAT</v>
          </cell>
          <cell r="O55" t="str">
            <v>INA - SUNAT</v>
          </cell>
          <cell r="P55" t="str">
            <v>SUNAT</v>
          </cell>
          <cell r="Q55">
            <v>43405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R55">
            <v>0</v>
          </cell>
          <cell r="AS55">
            <v>0</v>
          </cell>
          <cell r="AT55">
            <v>1239048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480234</v>
          </cell>
          <cell r="BC55">
            <v>137966</v>
          </cell>
          <cell r="BD55">
            <v>0</v>
          </cell>
          <cell r="BE55">
            <v>0</v>
          </cell>
          <cell r="BF55">
            <v>0</v>
          </cell>
          <cell r="BG55">
            <v>618200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480234</v>
          </cell>
          <cell r="BP55">
            <v>137966</v>
          </cell>
          <cell r="BQ55">
            <v>0</v>
          </cell>
          <cell r="BR55">
            <v>0</v>
          </cell>
          <cell r="BS55">
            <v>0</v>
          </cell>
          <cell r="BT55">
            <v>618200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20235</v>
          </cell>
          <cell r="CF55">
            <v>597965</v>
          </cell>
          <cell r="CG55">
            <v>618200</v>
          </cell>
          <cell r="CH55">
            <v>0</v>
          </cell>
          <cell r="CI55">
            <v>148475</v>
          </cell>
          <cell r="CJ55">
            <v>0</v>
          </cell>
          <cell r="CK55">
            <v>0</v>
          </cell>
          <cell r="CL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148475</v>
          </cell>
          <cell r="ED55">
            <v>0</v>
          </cell>
          <cell r="EE55">
            <v>0</v>
          </cell>
          <cell r="EF55">
            <v>0</v>
          </cell>
          <cell r="EG55">
            <v>148475</v>
          </cell>
          <cell r="EH55">
            <v>148475</v>
          </cell>
          <cell r="EI55" t="str">
            <v>Si</v>
          </cell>
          <cell r="EJ55" t="str">
            <v>Si</v>
          </cell>
          <cell r="EK55" t="str">
            <v>Si</v>
          </cell>
          <cell r="EL55" t="str">
            <v>No</v>
          </cell>
          <cell r="EM55" t="str">
            <v>No</v>
          </cell>
          <cell r="EN55" t="str">
            <v>Inversión en continuidad</v>
          </cell>
          <cell r="EO55">
            <v>820917.29</v>
          </cell>
          <cell r="EP55">
            <v>618200</v>
          </cell>
          <cell r="EQ55">
            <v>618200</v>
          </cell>
          <cell r="ER55">
            <v>75.306003117561332</v>
          </cell>
          <cell r="ES55" t="str">
            <v>NO PRIORIZADAS</v>
          </cell>
          <cell r="ET55" t="str">
            <v>-.-</v>
          </cell>
          <cell r="EV55" t="str">
            <v>SI</v>
          </cell>
          <cell r="EW55">
            <v>43496</v>
          </cell>
          <cell r="EX55" t="str">
            <v>NO</v>
          </cell>
          <cell r="EY55" t="str">
            <v>-.-</v>
          </cell>
          <cell r="EZ55" t="str">
            <v>SI</v>
          </cell>
          <cell r="FA55" t="str">
            <v>F8-C</v>
          </cell>
          <cell r="FB55">
            <v>1</v>
          </cell>
          <cell r="FC55">
            <v>1</v>
          </cell>
          <cell r="FD55">
            <v>1</v>
          </cell>
          <cell r="FE55" t="str">
            <v>EN REGISTRO</v>
          </cell>
          <cell r="FF55" t="str">
            <v>Ejecución</v>
          </cell>
          <cell r="FG55" t="str">
            <v>F12B</v>
          </cell>
          <cell r="FH55" t="str">
            <v>31/01/2019</v>
          </cell>
          <cell r="FI55" t="str">
            <v>REGISTRO</v>
          </cell>
          <cell r="FJ55">
            <v>43621</v>
          </cell>
        </row>
        <row r="56">
          <cell r="E56">
            <v>2424037</v>
          </cell>
          <cell r="F56" t="str">
            <v>IOARR</v>
          </cell>
          <cell r="G56">
            <v>1152136</v>
          </cell>
          <cell r="H56" t="str">
            <v>03/08/2018</v>
          </cell>
          <cell r="I56">
            <v>693958.32</v>
          </cell>
          <cell r="J56" t="str">
            <v>ADQUISICIÓN DE COMPUTADORES PERSONALES, IMPRESORAS DE MATRIZ DE PUNTOS Y COMPUTADORES DE ESCRITORIO; EN EL(LA) CENTROS DE SERVICIO AL CONTRIBUYENTE  DISTRITO DE - TODOS -, PROVINCIA - TODOS -, DEPARTAMENTO -MUL.DEP-</v>
          </cell>
          <cell r="L56" t="str">
            <v>En ejecución física</v>
          </cell>
          <cell r="M56" t="str">
            <v>Por contrata</v>
          </cell>
          <cell r="N56" t="str">
            <v>SUNAT</v>
          </cell>
          <cell r="O56" t="str">
            <v>INA - SUNAT</v>
          </cell>
          <cell r="P56" t="str">
            <v>SUNAT</v>
          </cell>
          <cell r="Q56">
            <v>43405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R56">
            <v>0</v>
          </cell>
          <cell r="AS56">
            <v>0</v>
          </cell>
          <cell r="AT56">
            <v>1152136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343410</v>
          </cell>
          <cell r="BC56">
            <v>98741</v>
          </cell>
          <cell r="BD56">
            <v>0</v>
          </cell>
          <cell r="BE56">
            <v>0</v>
          </cell>
          <cell r="BF56">
            <v>0</v>
          </cell>
          <cell r="BG56">
            <v>442151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343410</v>
          </cell>
          <cell r="BP56">
            <v>98741</v>
          </cell>
          <cell r="BQ56">
            <v>0</v>
          </cell>
          <cell r="BR56">
            <v>0</v>
          </cell>
          <cell r="BS56">
            <v>0</v>
          </cell>
          <cell r="BT56">
            <v>442151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14454</v>
          </cell>
          <cell r="CF56">
            <v>427697</v>
          </cell>
          <cell r="CG56">
            <v>442151</v>
          </cell>
          <cell r="CH56">
            <v>0</v>
          </cell>
          <cell r="CI56">
            <v>348305</v>
          </cell>
          <cell r="CJ56">
            <v>0</v>
          </cell>
          <cell r="CK56">
            <v>0</v>
          </cell>
          <cell r="CL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348305</v>
          </cell>
          <cell r="ED56">
            <v>0</v>
          </cell>
          <cell r="EE56">
            <v>0</v>
          </cell>
          <cell r="EF56">
            <v>0</v>
          </cell>
          <cell r="EG56">
            <v>348305</v>
          </cell>
          <cell r="EH56">
            <v>348305</v>
          </cell>
          <cell r="EI56" t="str">
            <v>Si</v>
          </cell>
          <cell r="EJ56" t="str">
            <v>Si</v>
          </cell>
          <cell r="EK56" t="str">
            <v>Si</v>
          </cell>
          <cell r="EL56" t="str">
            <v>No</v>
          </cell>
          <cell r="EM56" t="str">
            <v>No</v>
          </cell>
          <cell r="EN56" t="str">
            <v>Inversión en continuidad</v>
          </cell>
          <cell r="EO56">
            <v>693958.32</v>
          </cell>
          <cell r="EP56">
            <v>442151</v>
          </cell>
          <cell r="EQ56">
            <v>442151</v>
          </cell>
          <cell r="ER56">
            <v>63.714345265000937</v>
          </cell>
          <cell r="ES56" t="str">
            <v>NO PRIORIZADAS</v>
          </cell>
          <cell r="ET56" t="str">
            <v>-.-</v>
          </cell>
          <cell r="EV56" t="str">
            <v>SI</v>
          </cell>
          <cell r="EW56">
            <v>43496</v>
          </cell>
          <cell r="EX56" t="str">
            <v>NO</v>
          </cell>
          <cell r="EY56" t="str">
            <v>-.-</v>
          </cell>
          <cell r="EZ56" t="str">
            <v>SI</v>
          </cell>
          <cell r="FA56" t="str">
            <v>F8-C</v>
          </cell>
          <cell r="FB56">
            <v>1</v>
          </cell>
          <cell r="FC56">
            <v>1</v>
          </cell>
          <cell r="FD56">
            <v>1</v>
          </cell>
          <cell r="FE56" t="str">
            <v>EN REGISTRO</v>
          </cell>
          <cell r="FF56" t="str">
            <v>Ejecución</v>
          </cell>
          <cell r="FG56" t="str">
            <v>F12B</v>
          </cell>
          <cell r="FH56" t="str">
            <v>31/01/2019</v>
          </cell>
          <cell r="FI56" t="str">
            <v>REGISTRO</v>
          </cell>
          <cell r="FJ56">
            <v>43623</v>
          </cell>
        </row>
        <row r="57">
          <cell r="E57">
            <v>2424038</v>
          </cell>
          <cell r="F57" t="str">
            <v>IOARR</v>
          </cell>
          <cell r="G57">
            <v>1914094</v>
          </cell>
          <cell r="H57" t="str">
            <v>19/06/2018</v>
          </cell>
          <cell r="I57">
            <v>2009367.19</v>
          </cell>
          <cell r="J57" t="str">
            <v>ADQUISICIÓN DE CONCENTRADORES O HUBS DE SERVICIO DE RED; EN EL(LA) PUESTOS DE CONTROL ADUANERO  DISTRITO DE - TODOS -, PROVINCIA - TODOS -, DEPARTAMENTO -MUL.DEP-</v>
          </cell>
          <cell r="L57" t="str">
            <v>En ejecución física</v>
          </cell>
          <cell r="M57" t="str">
            <v>Por contrata</v>
          </cell>
          <cell r="N57" t="str">
            <v>SUNAT</v>
          </cell>
          <cell r="O57" t="str">
            <v>INA - SUNAT</v>
          </cell>
          <cell r="P57" t="str">
            <v>SUNAT</v>
          </cell>
          <cell r="Q57" t="str">
            <v>Sin ejecución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R57">
            <v>0</v>
          </cell>
          <cell r="AS57">
            <v>0</v>
          </cell>
          <cell r="AT57">
            <v>493960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-458774</v>
          </cell>
          <cell r="BE57">
            <v>0</v>
          </cell>
          <cell r="BF57">
            <v>0</v>
          </cell>
          <cell r="BG57">
            <v>-458774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458774</v>
          </cell>
          <cell r="BR57">
            <v>0</v>
          </cell>
          <cell r="BS57">
            <v>0</v>
          </cell>
          <cell r="BT57">
            <v>458774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1234899</v>
          </cell>
          <cell r="CI57">
            <v>2178192</v>
          </cell>
          <cell r="CJ57">
            <v>0</v>
          </cell>
          <cell r="CK57">
            <v>2009367</v>
          </cell>
          <cell r="CL57">
            <v>0</v>
          </cell>
          <cell r="CV57">
            <v>2009367</v>
          </cell>
          <cell r="CW57">
            <v>0</v>
          </cell>
          <cell r="CX57">
            <v>0</v>
          </cell>
          <cell r="CY57">
            <v>0</v>
          </cell>
          <cell r="CZ57">
            <v>741755</v>
          </cell>
          <cell r="DA57">
            <v>0</v>
          </cell>
          <cell r="DI57">
            <v>741755</v>
          </cell>
          <cell r="DJ57">
            <v>0</v>
          </cell>
          <cell r="DK57">
            <v>0</v>
          </cell>
          <cell r="DL57">
            <v>0</v>
          </cell>
          <cell r="DM57">
            <v>222527</v>
          </cell>
          <cell r="DN57">
            <v>0</v>
          </cell>
          <cell r="DV57">
            <v>222527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2178192</v>
          </cell>
          <cell r="ED57">
            <v>0</v>
          </cell>
          <cell r="EE57">
            <v>0</v>
          </cell>
          <cell r="EF57">
            <v>0</v>
          </cell>
          <cell r="EG57">
            <v>2178192</v>
          </cell>
          <cell r="EH57">
            <v>2178192</v>
          </cell>
          <cell r="EI57" t="str">
            <v>Si</v>
          </cell>
          <cell r="EJ57" t="str">
            <v>Si</v>
          </cell>
          <cell r="EK57" t="str">
            <v>Si</v>
          </cell>
          <cell r="EL57" t="str">
            <v>No</v>
          </cell>
          <cell r="EM57" t="str">
            <v>No</v>
          </cell>
          <cell r="EN57" t="str">
            <v>Nueva inversión</v>
          </cell>
          <cell r="EO57">
            <v>2009367.19</v>
          </cell>
          <cell r="EP57">
            <v>0</v>
          </cell>
          <cell r="EQ57">
            <v>222527</v>
          </cell>
          <cell r="ER57">
            <v>11.074481613288411</v>
          </cell>
          <cell r="ES57" t="str">
            <v>NO PRIORIZADAS</v>
          </cell>
          <cell r="ET57" t="str">
            <v>-.-</v>
          </cell>
          <cell r="EV57" t="str">
            <v>NO</v>
          </cell>
          <cell r="EW57" t="str">
            <v>-.-</v>
          </cell>
          <cell r="EX57" t="str">
            <v>NO</v>
          </cell>
          <cell r="EY57" t="str">
            <v>-.-</v>
          </cell>
          <cell r="EZ57" t="str">
            <v>SI</v>
          </cell>
          <cell r="FA57" t="str">
            <v>F8-C</v>
          </cell>
          <cell r="FB57">
            <v>1</v>
          </cell>
          <cell r="FC57">
            <v>1</v>
          </cell>
          <cell r="FD57">
            <v>1</v>
          </cell>
          <cell r="FE57" t="str">
            <v>EN REGISTRO</v>
          </cell>
          <cell r="FF57" t="str">
            <v>Ejecución</v>
          </cell>
          <cell r="FG57" t="str">
            <v>F12B</v>
          </cell>
          <cell r="FH57" t="str">
            <v>11/04/2019</v>
          </cell>
          <cell r="FI57" t="str">
            <v>REGISTRO</v>
          </cell>
          <cell r="FJ57">
            <v>43623</v>
          </cell>
        </row>
        <row r="58">
          <cell r="E58">
            <v>2424041</v>
          </cell>
          <cell r="F58" t="str">
            <v>IOARR</v>
          </cell>
          <cell r="G58">
            <v>3245638</v>
          </cell>
          <cell r="H58" t="str">
            <v>19/06/2018</v>
          </cell>
          <cell r="I58">
            <v>4170050.39</v>
          </cell>
          <cell r="J58" t="str">
            <v>ADQUISICIÓN DE CONCENTRADORES O HUBS DE SERVICIO DE RED; EN EL(LA) INTENDENCIAS DE ADUANAS  DISTRITO DE - TODOS -, PROVINCIA - TODOS -, DEPARTAMENTO -MUL.DEP-</v>
          </cell>
          <cell r="L58" t="str">
            <v>En ejecución física</v>
          </cell>
          <cell r="M58" t="str">
            <v>Por contrata</v>
          </cell>
          <cell r="N58" t="str">
            <v>SUNAT</v>
          </cell>
          <cell r="O58" t="str">
            <v>INA - SUNAT</v>
          </cell>
          <cell r="P58" t="str">
            <v>SUNAT</v>
          </cell>
          <cell r="Q58" t="str">
            <v>Sin ejecución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R58">
            <v>0</v>
          </cell>
          <cell r="AS58">
            <v>0</v>
          </cell>
          <cell r="AT58">
            <v>837584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794105</v>
          </cell>
          <cell r="BE58">
            <v>0</v>
          </cell>
          <cell r="BF58">
            <v>0</v>
          </cell>
          <cell r="BG58">
            <v>794105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-794105</v>
          </cell>
          <cell r="BR58">
            <v>0</v>
          </cell>
          <cell r="BS58">
            <v>0</v>
          </cell>
          <cell r="BT58">
            <v>-794105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2093960</v>
          </cell>
          <cell r="CI58">
            <v>4170051</v>
          </cell>
          <cell r="CJ58">
            <v>0</v>
          </cell>
          <cell r="CK58">
            <v>4170050</v>
          </cell>
          <cell r="CL58">
            <v>0</v>
          </cell>
          <cell r="CV58">
            <v>4170050</v>
          </cell>
          <cell r="CW58">
            <v>0</v>
          </cell>
          <cell r="CX58">
            <v>0</v>
          </cell>
          <cell r="CY58">
            <v>0</v>
          </cell>
          <cell r="CZ58">
            <v>1250692</v>
          </cell>
          <cell r="DA58">
            <v>0</v>
          </cell>
          <cell r="DI58">
            <v>1250692</v>
          </cell>
          <cell r="DJ58">
            <v>0</v>
          </cell>
          <cell r="DK58">
            <v>0</v>
          </cell>
          <cell r="DL58">
            <v>0</v>
          </cell>
          <cell r="DM58">
            <v>375208</v>
          </cell>
          <cell r="DN58">
            <v>0</v>
          </cell>
          <cell r="DV58">
            <v>375208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4170051</v>
          </cell>
          <cell r="ED58">
            <v>0</v>
          </cell>
          <cell r="EE58">
            <v>0</v>
          </cell>
          <cell r="EF58">
            <v>0</v>
          </cell>
          <cell r="EG58">
            <v>4170051</v>
          </cell>
          <cell r="EH58">
            <v>4170051</v>
          </cell>
          <cell r="EI58" t="str">
            <v>Si</v>
          </cell>
          <cell r="EJ58" t="str">
            <v>Si</v>
          </cell>
          <cell r="EK58" t="str">
            <v>Si</v>
          </cell>
          <cell r="EL58" t="str">
            <v>No</v>
          </cell>
          <cell r="EM58" t="str">
            <v>No</v>
          </cell>
          <cell r="EN58" t="str">
            <v>Nueva inversión</v>
          </cell>
          <cell r="EO58">
            <v>4170050.39</v>
          </cell>
          <cell r="EP58">
            <v>0</v>
          </cell>
          <cell r="EQ58">
            <v>375208</v>
          </cell>
          <cell r="ER58">
            <v>8.9976850375661765</v>
          </cell>
          <cell r="ES58" t="str">
            <v>NO PRIORIZADAS</v>
          </cell>
          <cell r="ET58" t="str">
            <v>-.-</v>
          </cell>
          <cell r="EV58" t="str">
            <v>NO</v>
          </cell>
          <cell r="EW58" t="str">
            <v>-.-</v>
          </cell>
          <cell r="EX58" t="str">
            <v>NO</v>
          </cell>
          <cell r="EY58" t="str">
            <v>-.-</v>
          </cell>
          <cell r="EZ58" t="str">
            <v>SI</v>
          </cell>
          <cell r="FA58" t="str">
            <v>F8-C</v>
          </cell>
          <cell r="FB58">
            <v>1</v>
          </cell>
          <cell r="FC58">
            <v>1</v>
          </cell>
          <cell r="FD58">
            <v>1</v>
          </cell>
          <cell r="FE58" t="str">
            <v>EN REGISTRO</v>
          </cell>
          <cell r="FF58" t="str">
            <v>Ejecución</v>
          </cell>
          <cell r="FG58" t="str">
            <v>F12B</v>
          </cell>
          <cell r="FH58" t="str">
            <v>11/04/2019</v>
          </cell>
          <cell r="FI58" t="str">
            <v>REGISTRO</v>
          </cell>
          <cell r="FJ58">
            <v>43621</v>
          </cell>
        </row>
        <row r="59">
          <cell r="E59">
            <v>2424042</v>
          </cell>
          <cell r="F59" t="str">
            <v>IOARR</v>
          </cell>
          <cell r="G59">
            <v>1766350</v>
          </cell>
          <cell r="H59" t="str">
            <v>03/08/2018</v>
          </cell>
          <cell r="I59">
            <v>940322.52</v>
          </cell>
          <cell r="J59" t="str">
            <v>ADQUISICIÓN DE COMPUTADORES PERSONALES, IMPRESORAS DE MATRIZ DE PUNTOS Y COMPUTADORES DE ESCRITORIO; EN EL(LA) INTENDENCIAS DE ADUANAS  DISTRITO DE - TODOS -, PROVINCIA - TODOS -, DEPARTAMENTO -MUL.DEP-</v>
          </cell>
          <cell r="L59" t="str">
            <v>En ejecución física</v>
          </cell>
          <cell r="M59" t="str">
            <v>Por contrata</v>
          </cell>
          <cell r="N59" t="str">
            <v>SUNAT</v>
          </cell>
          <cell r="O59" t="str">
            <v>INA - SUNAT</v>
          </cell>
          <cell r="P59" t="str">
            <v>SUNAT</v>
          </cell>
          <cell r="Q59">
            <v>43405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R59">
            <v>0</v>
          </cell>
          <cell r="AS59">
            <v>0</v>
          </cell>
          <cell r="AT59">
            <v>1766350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639337</v>
          </cell>
          <cell r="BC59">
            <v>183955</v>
          </cell>
          <cell r="BD59">
            <v>0</v>
          </cell>
          <cell r="BE59">
            <v>0</v>
          </cell>
          <cell r="BF59">
            <v>0</v>
          </cell>
          <cell r="BG59">
            <v>823292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639337</v>
          </cell>
          <cell r="BP59">
            <v>183955</v>
          </cell>
          <cell r="BQ59">
            <v>0</v>
          </cell>
          <cell r="BR59">
            <v>0</v>
          </cell>
          <cell r="BS59">
            <v>0</v>
          </cell>
          <cell r="BT59">
            <v>823292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26884</v>
          </cell>
          <cell r="CF59">
            <v>796408</v>
          </cell>
          <cell r="CG59">
            <v>823292</v>
          </cell>
          <cell r="CH59">
            <v>0</v>
          </cell>
          <cell r="CI59">
            <v>1226386</v>
          </cell>
          <cell r="CJ59">
            <v>0</v>
          </cell>
          <cell r="CK59">
            <v>0</v>
          </cell>
          <cell r="CL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160056</v>
          </cell>
          <cell r="ED59">
            <v>0</v>
          </cell>
          <cell r="EE59">
            <v>0</v>
          </cell>
          <cell r="EF59">
            <v>0</v>
          </cell>
          <cell r="EG59">
            <v>160056</v>
          </cell>
          <cell r="EH59">
            <v>160056</v>
          </cell>
          <cell r="EI59" t="str">
            <v>Si</v>
          </cell>
          <cell r="EJ59" t="str">
            <v>Si</v>
          </cell>
          <cell r="EK59" t="str">
            <v>Si</v>
          </cell>
          <cell r="EL59" t="str">
            <v>No</v>
          </cell>
          <cell r="EM59" t="str">
            <v>No</v>
          </cell>
          <cell r="EN59" t="str">
            <v>Inversión en continuidad</v>
          </cell>
          <cell r="EO59">
            <v>940322.52</v>
          </cell>
          <cell r="EP59">
            <v>823292</v>
          </cell>
          <cell r="EQ59">
            <v>823292</v>
          </cell>
          <cell r="ER59">
            <v>87.554214909156912</v>
          </cell>
          <cell r="ES59" t="str">
            <v>NO PRIORIZADAS</v>
          </cell>
          <cell r="ET59" t="str">
            <v>-.-</v>
          </cell>
          <cell r="EV59" t="str">
            <v>SI</v>
          </cell>
          <cell r="EW59">
            <v>43496</v>
          </cell>
          <cell r="EX59" t="str">
            <v>NO</v>
          </cell>
          <cell r="EY59" t="str">
            <v>-.-</v>
          </cell>
          <cell r="EZ59" t="str">
            <v>SI</v>
          </cell>
          <cell r="FA59" t="str">
            <v>F8-C</v>
          </cell>
          <cell r="FB59">
            <v>1</v>
          </cell>
          <cell r="FC59">
            <v>1</v>
          </cell>
          <cell r="FD59">
            <v>1</v>
          </cell>
          <cell r="FE59" t="str">
            <v>EN REGISTRO</v>
          </cell>
          <cell r="FF59" t="str">
            <v>Ejecución</v>
          </cell>
          <cell r="FG59" t="str">
            <v>F12B</v>
          </cell>
          <cell r="FH59" t="str">
            <v>31/01/2019</v>
          </cell>
          <cell r="FI59" t="str">
            <v>REGISTRO</v>
          </cell>
          <cell r="FJ59">
            <v>43621</v>
          </cell>
        </row>
        <row r="60">
          <cell r="E60">
            <v>2424044</v>
          </cell>
          <cell r="F60" t="str">
            <v>IOARR</v>
          </cell>
          <cell r="G60">
            <v>603356</v>
          </cell>
          <cell r="H60" t="str">
            <v>19/06/2018</v>
          </cell>
          <cell r="I60">
            <v>800591.21</v>
          </cell>
          <cell r="J60" t="str">
            <v>ADQUISICIÓN DE CONCENTRADORES O HUBS DE SERVICIO DE RED; EN EL(LA) OFICINAS ZONALES  DISTRITO DE - TODOS -, PROVINCIA - TODOS -, DEPARTAMENTO -MUL.DEP-</v>
          </cell>
          <cell r="L60" t="str">
            <v>En ejecución física</v>
          </cell>
          <cell r="M60" t="str">
            <v>Por contrata</v>
          </cell>
          <cell r="N60" t="str">
            <v>SUNAT</v>
          </cell>
          <cell r="O60" t="str">
            <v>INA - SUNAT</v>
          </cell>
          <cell r="P60" t="str">
            <v>SUNAT</v>
          </cell>
          <cell r="Q60" t="str">
            <v>Sin ejecución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R60">
            <v>0</v>
          </cell>
          <cell r="AS60">
            <v>0</v>
          </cell>
          <cell r="AT60">
            <v>155705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-154405</v>
          </cell>
          <cell r="BE60">
            <v>0</v>
          </cell>
          <cell r="BF60">
            <v>0</v>
          </cell>
          <cell r="BG60">
            <v>-154405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154405</v>
          </cell>
          <cell r="BR60">
            <v>0</v>
          </cell>
          <cell r="BS60">
            <v>0</v>
          </cell>
          <cell r="BT60">
            <v>154405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389262</v>
          </cell>
          <cell r="CI60">
            <v>800592</v>
          </cell>
          <cell r="CJ60">
            <v>0</v>
          </cell>
          <cell r="CK60">
            <v>800591</v>
          </cell>
          <cell r="CL60">
            <v>0</v>
          </cell>
          <cell r="CV60">
            <v>800591</v>
          </cell>
          <cell r="CW60">
            <v>0</v>
          </cell>
          <cell r="CX60">
            <v>0</v>
          </cell>
          <cell r="CY60">
            <v>0</v>
          </cell>
          <cell r="CZ60">
            <v>299040</v>
          </cell>
          <cell r="DA60">
            <v>0</v>
          </cell>
          <cell r="DI60">
            <v>299040</v>
          </cell>
          <cell r="DJ60">
            <v>0</v>
          </cell>
          <cell r="DK60">
            <v>0</v>
          </cell>
          <cell r="DL60">
            <v>0</v>
          </cell>
          <cell r="DM60">
            <v>89712</v>
          </cell>
          <cell r="DN60">
            <v>0</v>
          </cell>
          <cell r="DV60">
            <v>89712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800592</v>
          </cell>
          <cell r="ED60">
            <v>0</v>
          </cell>
          <cell r="EE60">
            <v>0</v>
          </cell>
          <cell r="EF60">
            <v>0</v>
          </cell>
          <cell r="EG60">
            <v>800592</v>
          </cell>
          <cell r="EH60">
            <v>800592</v>
          </cell>
          <cell r="EI60" t="str">
            <v>Si</v>
          </cell>
          <cell r="EJ60" t="str">
            <v>Si</v>
          </cell>
          <cell r="EK60" t="str">
            <v>Si</v>
          </cell>
          <cell r="EL60" t="str">
            <v>No</v>
          </cell>
          <cell r="EM60" t="str">
            <v>No</v>
          </cell>
          <cell r="EN60" t="str">
            <v>Nueva inversión</v>
          </cell>
          <cell r="EO60">
            <v>800591.21</v>
          </cell>
          <cell r="EP60">
            <v>0</v>
          </cell>
          <cell r="EQ60">
            <v>89712</v>
          </cell>
          <cell r="ER60">
            <v>11.205718833710403</v>
          </cell>
          <cell r="ES60" t="str">
            <v>NO PRIORIZADAS</v>
          </cell>
          <cell r="ET60" t="str">
            <v>-.-</v>
          </cell>
          <cell r="EV60" t="str">
            <v>NO</v>
          </cell>
          <cell r="EW60" t="str">
            <v>-.-</v>
          </cell>
          <cell r="EX60" t="str">
            <v>NO</v>
          </cell>
          <cell r="EY60" t="str">
            <v>-.-</v>
          </cell>
          <cell r="EZ60" t="str">
            <v>SI</v>
          </cell>
          <cell r="FA60" t="str">
            <v>F8-C</v>
          </cell>
          <cell r="FB60">
            <v>1</v>
          </cell>
          <cell r="FC60">
            <v>1</v>
          </cell>
          <cell r="FD60">
            <v>1</v>
          </cell>
          <cell r="FE60" t="str">
            <v>EN REGISTRO</v>
          </cell>
          <cell r="FF60" t="str">
            <v>Ejecución</v>
          </cell>
          <cell r="FG60" t="str">
            <v>F12B</v>
          </cell>
          <cell r="FH60" t="str">
            <v>11/04/2019</v>
          </cell>
          <cell r="FI60" t="str">
            <v>REGISTRO</v>
          </cell>
          <cell r="FJ60">
            <v>43623</v>
          </cell>
        </row>
        <row r="61">
          <cell r="E61">
            <v>2424045</v>
          </cell>
          <cell r="F61" t="str">
            <v>IOARR</v>
          </cell>
          <cell r="G61">
            <v>7062925</v>
          </cell>
          <cell r="H61" t="str">
            <v>16/08/2018</v>
          </cell>
          <cell r="I61">
            <v>5301342.76</v>
          </cell>
          <cell r="J61" t="str">
            <v>ADQUISICIÓN DE COMPUTADORES PERSONALES, IMPRESORAS DE MATRIZ DE PUNTOS, COMPUTADORES DE ESCRITORIO, EQUIPO DE RAYOS X Y EQUIPO DE RAYOS X; EN EL(LA) PUESTOS DE CONTROL ADUANEROS  DISTRITO DE - TODOS -, PROVINCIA - TODOS -, DEPARTAMENTO -MUL.DEP-</v>
          </cell>
          <cell r="L61" t="str">
            <v>En ejecución física</v>
          </cell>
          <cell r="M61" t="str">
            <v>Por contrata</v>
          </cell>
          <cell r="N61" t="str">
            <v>SUNAT</v>
          </cell>
          <cell r="O61" t="str">
            <v>INA - SUNAT</v>
          </cell>
          <cell r="P61" t="str">
            <v>SUNAT</v>
          </cell>
          <cell r="Q61">
            <v>43405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R61">
            <v>0</v>
          </cell>
          <cell r="AS61">
            <v>0</v>
          </cell>
          <cell r="AT61">
            <v>982141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312578</v>
          </cell>
          <cell r="BC61">
            <v>90625</v>
          </cell>
          <cell r="BD61">
            <v>0</v>
          </cell>
          <cell r="BE61">
            <v>0</v>
          </cell>
          <cell r="BF61">
            <v>0</v>
          </cell>
          <cell r="BG61">
            <v>403203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312578</v>
          </cell>
          <cell r="BP61">
            <v>90625</v>
          </cell>
          <cell r="BQ61">
            <v>0</v>
          </cell>
          <cell r="BR61">
            <v>0</v>
          </cell>
          <cell r="BS61">
            <v>0</v>
          </cell>
          <cell r="BT61">
            <v>403203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13008</v>
          </cell>
          <cell r="CF61">
            <v>390194</v>
          </cell>
          <cell r="CG61">
            <v>403202</v>
          </cell>
          <cell r="CH61">
            <v>0</v>
          </cell>
          <cell r="CI61">
            <v>3831810</v>
          </cell>
          <cell r="CJ61">
            <v>0</v>
          </cell>
          <cell r="CK61">
            <v>0</v>
          </cell>
          <cell r="CL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4898139.76</v>
          </cell>
          <cell r="EF61">
            <v>0</v>
          </cell>
          <cell r="EG61">
            <v>4898139.76</v>
          </cell>
          <cell r="EH61">
            <v>4898139.76</v>
          </cell>
          <cell r="EI61" t="str">
            <v>Si</v>
          </cell>
          <cell r="EJ61" t="str">
            <v>Si</v>
          </cell>
          <cell r="EK61" t="str">
            <v>Si</v>
          </cell>
          <cell r="EL61" t="str">
            <v>No</v>
          </cell>
          <cell r="EM61" t="str">
            <v>No</v>
          </cell>
          <cell r="EN61" t="str">
            <v>Inversión en continuidad</v>
          </cell>
          <cell r="EO61">
            <v>5301342.76</v>
          </cell>
          <cell r="EP61">
            <v>403202</v>
          </cell>
          <cell r="EQ61">
            <v>403202</v>
          </cell>
          <cell r="ER61">
            <v>7.6056580050296541</v>
          </cell>
          <cell r="ES61" t="str">
            <v>NO PRIORIZADAS</v>
          </cell>
          <cell r="ET61" t="str">
            <v>-.-</v>
          </cell>
          <cell r="EV61" t="str">
            <v>SI</v>
          </cell>
          <cell r="EW61">
            <v>43496</v>
          </cell>
          <cell r="EX61" t="str">
            <v>NO</v>
          </cell>
          <cell r="EY61" t="str">
            <v>-.-</v>
          </cell>
          <cell r="EZ61" t="str">
            <v>SI</v>
          </cell>
          <cell r="FA61" t="str">
            <v>F8-C</v>
          </cell>
          <cell r="FB61">
            <v>1</v>
          </cell>
          <cell r="FC61">
            <v>1</v>
          </cell>
          <cell r="FD61">
            <v>1</v>
          </cell>
          <cell r="FE61" t="str">
            <v>EN REGISTRO</v>
          </cell>
          <cell r="FF61" t="str">
            <v>Ejecución</v>
          </cell>
          <cell r="FG61" t="str">
            <v>F12B</v>
          </cell>
          <cell r="FH61" t="str">
            <v>31/01/2019</v>
          </cell>
          <cell r="FI61" t="str">
            <v>REGISTRO</v>
          </cell>
          <cell r="FJ61">
            <v>43621</v>
          </cell>
        </row>
        <row r="62">
          <cell r="E62">
            <v>2424051</v>
          </cell>
          <cell r="F62" t="str">
            <v>IOARR</v>
          </cell>
          <cell r="G62">
            <v>199792</v>
          </cell>
          <cell r="H62" t="str">
            <v>03/08/2018</v>
          </cell>
          <cell r="I62">
            <v>157107.84</v>
          </cell>
          <cell r="J62" t="str">
            <v>ADQUISICIÓN DE COMPUTADORES PERSONALES, IMPRESORAS DE MATRIZ DE PUNTOS Y COMPUTADORES DE ESCRITORIO; EN EL(LA) PUESTOS DE CONTROL TRIBUTARIOS  DISTRITO DE - TODOS -, PROVINCIA - TODOS -, DEPARTAMENTO -MUL.DEP-</v>
          </cell>
          <cell r="L62" t="str">
            <v>En ejecución física</v>
          </cell>
          <cell r="M62" t="str">
            <v>Por contrata</v>
          </cell>
          <cell r="N62" t="str">
            <v>SUNAT</v>
          </cell>
          <cell r="O62" t="str">
            <v>INA - SUNAT</v>
          </cell>
          <cell r="P62" t="str">
            <v>SUNAT</v>
          </cell>
          <cell r="Q62">
            <v>43405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R62">
            <v>0</v>
          </cell>
          <cell r="AS62">
            <v>0</v>
          </cell>
          <cell r="AT62">
            <v>189792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72689</v>
          </cell>
          <cell r="BC62">
            <v>20289</v>
          </cell>
          <cell r="BD62">
            <v>0</v>
          </cell>
          <cell r="BE62">
            <v>0</v>
          </cell>
          <cell r="BF62">
            <v>0</v>
          </cell>
          <cell r="BG62">
            <v>92978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72689</v>
          </cell>
          <cell r="BP62">
            <v>20289</v>
          </cell>
          <cell r="BQ62">
            <v>0</v>
          </cell>
          <cell r="BR62">
            <v>0</v>
          </cell>
          <cell r="BS62">
            <v>0</v>
          </cell>
          <cell r="BT62">
            <v>92978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3180</v>
          </cell>
          <cell r="CF62">
            <v>89799</v>
          </cell>
          <cell r="CG62">
            <v>92979</v>
          </cell>
          <cell r="CH62">
            <v>0</v>
          </cell>
          <cell r="CI62">
            <v>88258</v>
          </cell>
          <cell r="CJ62">
            <v>0</v>
          </cell>
          <cell r="CK62">
            <v>0</v>
          </cell>
          <cell r="CL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88258</v>
          </cell>
          <cell r="ED62">
            <v>0</v>
          </cell>
          <cell r="EE62">
            <v>0</v>
          </cell>
          <cell r="EF62">
            <v>0</v>
          </cell>
          <cell r="EG62">
            <v>88258</v>
          </cell>
          <cell r="EH62">
            <v>88258</v>
          </cell>
          <cell r="EI62" t="str">
            <v>Si</v>
          </cell>
          <cell r="EJ62" t="str">
            <v>Si</v>
          </cell>
          <cell r="EK62" t="str">
            <v>Si</v>
          </cell>
          <cell r="EL62" t="str">
            <v>No</v>
          </cell>
          <cell r="EM62" t="str">
            <v>No</v>
          </cell>
          <cell r="EN62" t="str">
            <v>Inversión en continuidad</v>
          </cell>
          <cell r="EO62">
            <v>157107.84</v>
          </cell>
          <cell r="EP62">
            <v>92979</v>
          </cell>
          <cell r="EQ62">
            <v>92979</v>
          </cell>
          <cell r="ER62">
            <v>59.181642367433732</v>
          </cell>
          <cell r="ES62" t="str">
            <v>NO PRIORIZADAS</v>
          </cell>
          <cell r="ET62" t="str">
            <v>-.-</v>
          </cell>
          <cell r="EV62" t="str">
            <v>SI</v>
          </cell>
          <cell r="EW62">
            <v>43496</v>
          </cell>
          <cell r="EX62" t="str">
            <v>NO</v>
          </cell>
          <cell r="EY62" t="str">
            <v>-.-</v>
          </cell>
          <cell r="EZ62" t="str">
            <v>SI</v>
          </cell>
          <cell r="FA62" t="str">
            <v>F8-C</v>
          </cell>
          <cell r="FB62">
            <v>1</v>
          </cell>
          <cell r="FC62">
            <v>1</v>
          </cell>
          <cell r="FD62">
            <v>1</v>
          </cell>
          <cell r="FE62" t="str">
            <v>EN REGISTRO</v>
          </cell>
          <cell r="FF62" t="str">
            <v>Ejecución</v>
          </cell>
          <cell r="FG62" t="str">
            <v>F12B</v>
          </cell>
          <cell r="FH62" t="str">
            <v>31/01/2019</v>
          </cell>
          <cell r="FI62" t="str">
            <v>REGISTRO</v>
          </cell>
          <cell r="FJ62">
            <v>43621</v>
          </cell>
        </row>
        <row r="63">
          <cell r="E63">
            <v>2424067</v>
          </cell>
          <cell r="F63" t="str">
            <v>IOARR</v>
          </cell>
          <cell r="G63">
            <v>3000000</v>
          </cell>
          <cell r="H63" t="str">
            <v>03/08/2018</v>
          </cell>
          <cell r="I63">
            <v>2696812.22</v>
          </cell>
          <cell r="J63" t="str">
            <v>REPARACIÓN DE AMBIENTE U OFICINA DE SEDE ADMINISTRATIVA; EN EL(LA) OFICINA ZONAL CHIMBOTE  DISTRITO DE CHIMBOTE, PROVINCIA SANTA, DEPARTAMENTO ANCASH</v>
          </cell>
          <cell r="L63" t="str">
            <v>En ejecución física</v>
          </cell>
          <cell r="M63" t="str">
            <v>Por contrata</v>
          </cell>
          <cell r="N63" t="str">
            <v>SUNAT</v>
          </cell>
          <cell r="O63" t="str">
            <v>INA - SUNAT</v>
          </cell>
          <cell r="P63" t="str">
            <v>SUNAT</v>
          </cell>
          <cell r="Q63" t="str">
            <v>Sin ejecución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R63">
            <v>0</v>
          </cell>
          <cell r="AS63">
            <v>0</v>
          </cell>
          <cell r="AT63">
            <v>1163568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702647</v>
          </cell>
          <cell r="BE63">
            <v>0</v>
          </cell>
          <cell r="BF63">
            <v>0</v>
          </cell>
          <cell r="BG63">
            <v>702647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2342156</v>
          </cell>
          <cell r="CJ63">
            <v>0</v>
          </cell>
          <cell r="CK63">
            <v>0</v>
          </cell>
          <cell r="CL63">
            <v>2306546</v>
          </cell>
          <cell r="CV63">
            <v>2306546</v>
          </cell>
          <cell r="CW63">
            <v>0</v>
          </cell>
          <cell r="CX63">
            <v>0</v>
          </cell>
          <cell r="CY63">
            <v>0</v>
          </cell>
          <cell r="CZ63">
            <v>2310118</v>
          </cell>
          <cell r="DA63">
            <v>0</v>
          </cell>
          <cell r="DI63">
            <v>2310118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17705</v>
          </cell>
          <cell r="DV63">
            <v>17705</v>
          </cell>
          <cell r="DW63">
            <v>702646.86</v>
          </cell>
          <cell r="DX63">
            <v>23611</v>
          </cell>
          <cell r="DY63">
            <v>228549.67</v>
          </cell>
          <cell r="DZ63">
            <v>228549.67</v>
          </cell>
          <cell r="EA63">
            <v>228549.67</v>
          </cell>
          <cell r="EB63">
            <v>228549.67</v>
          </cell>
          <cell r="EC63">
            <v>228549.67</v>
          </cell>
          <cell r="ED63">
            <v>228549.67</v>
          </cell>
          <cell r="EE63">
            <v>228550.67</v>
          </cell>
          <cell r="EF63">
            <v>228549.67</v>
          </cell>
          <cell r="EG63">
            <v>2554656.2199999997</v>
          </cell>
          <cell r="EH63">
            <v>1852009.3599999999</v>
          </cell>
          <cell r="EI63" t="str">
            <v>Si</v>
          </cell>
          <cell r="EJ63" t="str">
            <v>Si</v>
          </cell>
          <cell r="EK63" t="str">
            <v>Si</v>
          </cell>
          <cell r="EL63" t="str">
            <v>Si</v>
          </cell>
          <cell r="EM63" t="str">
            <v>No</v>
          </cell>
          <cell r="EN63" t="str">
            <v>Nueva inversión</v>
          </cell>
          <cell r="EO63">
            <v>2696812.22</v>
          </cell>
          <cell r="EP63">
            <v>0</v>
          </cell>
          <cell r="EQ63">
            <v>17705</v>
          </cell>
          <cell r="ER63">
            <v>0.65651586227238312</v>
          </cell>
          <cell r="ES63" t="str">
            <v>NO PRIORIZADAS</v>
          </cell>
          <cell r="ET63" t="str">
            <v>-.-</v>
          </cell>
          <cell r="EV63" t="str">
            <v>NO</v>
          </cell>
          <cell r="EW63" t="str">
            <v>-.-</v>
          </cell>
          <cell r="EX63" t="str">
            <v>NO</v>
          </cell>
          <cell r="EY63" t="str">
            <v>-.-</v>
          </cell>
          <cell r="EZ63" t="str">
            <v>SI</v>
          </cell>
          <cell r="FA63" t="str">
            <v>F8-C</v>
          </cell>
          <cell r="FB63">
            <v>1</v>
          </cell>
          <cell r="FC63">
            <v>1</v>
          </cell>
          <cell r="FD63">
            <v>1</v>
          </cell>
          <cell r="FE63" t="str">
            <v>EN REGISTRO</v>
          </cell>
          <cell r="FF63" t="str">
            <v>Ejecución</v>
          </cell>
          <cell r="FG63" t="str">
            <v>F12B</v>
          </cell>
          <cell r="FH63" t="str">
            <v>26/02/2019</v>
          </cell>
          <cell r="FI63" t="str">
            <v>REGISTRO</v>
          </cell>
          <cell r="FJ63">
            <v>43621</v>
          </cell>
        </row>
        <row r="64">
          <cell r="E64">
            <v>2424326</v>
          </cell>
          <cell r="F64" t="str">
            <v>IOARR</v>
          </cell>
          <cell r="G64">
            <v>33066045.050000001</v>
          </cell>
          <cell r="H64" t="str">
            <v>04/06/2018</v>
          </cell>
          <cell r="I64">
            <v>33066045.050000001</v>
          </cell>
          <cell r="J64" t="str">
            <v>REFORZAMIENTO ESTRUCTURAL DE EDIFICIO PÚBLICO; EN EL(LA) MINISTERIO DE ECONOMÍA Y FINANZAS EN LA LOCALIDAD LIMA, DISTRITO DE LIMA, PROVINCIA LIMA, DEPARTAMENTO LIMA</v>
          </cell>
          <cell r="L64" t="str">
            <v>En ejecución física</v>
          </cell>
          <cell r="M64" t="e">
            <v>#N/A</v>
          </cell>
          <cell r="N64" t="str">
            <v>OG Administración - MEF</v>
          </cell>
          <cell r="O64" t="str">
            <v>OGA-MEF</v>
          </cell>
          <cell r="P64" t="str">
            <v>MEF</v>
          </cell>
          <cell r="Q64" t="str">
            <v>Sin ejecución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898906</v>
          </cell>
          <cell r="CI64">
            <v>898906</v>
          </cell>
          <cell r="CJ64">
            <v>843842</v>
          </cell>
          <cell r="CK64">
            <v>0</v>
          </cell>
          <cell r="CL64">
            <v>0</v>
          </cell>
          <cell r="CV64">
            <v>843842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269671.8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449453</v>
          </cell>
          <cell r="EF64">
            <v>179781.2</v>
          </cell>
          <cell r="EG64">
            <v>898906</v>
          </cell>
          <cell r="EH64">
            <v>898906</v>
          </cell>
          <cell r="EI64" t="str">
            <v>Si</v>
          </cell>
          <cell r="EJ64" t="str">
            <v>Si</v>
          </cell>
          <cell r="EK64" t="str">
            <v>No</v>
          </cell>
          <cell r="EL64" t="str">
            <v>Si</v>
          </cell>
          <cell r="EM64" t="str">
            <v>No</v>
          </cell>
          <cell r="EN64" t="str">
            <v>Nueva inversión</v>
          </cell>
          <cell r="EO64">
            <v>33066045.050000001</v>
          </cell>
          <cell r="EP64">
            <v>0</v>
          </cell>
          <cell r="EQ64">
            <v>0</v>
          </cell>
          <cell r="ER64">
            <v>0</v>
          </cell>
          <cell r="ES64" t="str">
            <v>NO PRIORIZADAS</v>
          </cell>
          <cell r="ET64" t="str">
            <v>-.-</v>
          </cell>
          <cell r="EV64" t="str">
            <v>NO</v>
          </cell>
          <cell r="EW64" t="str">
            <v>-.-</v>
          </cell>
          <cell r="EX64" t="str">
            <v>NO</v>
          </cell>
          <cell r="EY64" t="str">
            <v>-.-</v>
          </cell>
          <cell r="EZ64" t="str">
            <v>NO</v>
          </cell>
          <cell r="FA64" t="str">
            <v>-.-</v>
          </cell>
          <cell r="FF64" t="str">
            <v>Ejecución</v>
          </cell>
          <cell r="FG64" t="str">
            <v>F12B</v>
          </cell>
          <cell r="FH64" t="str">
            <v>15/04/2019</v>
          </cell>
          <cell r="FI64" t="str">
            <v>REGISTRO</v>
          </cell>
          <cell r="FJ64">
            <v>43570</v>
          </cell>
        </row>
        <row r="65">
          <cell r="E65">
            <v>2431712</v>
          </cell>
          <cell r="F65" t="str">
            <v>Proyecto de inversión</v>
          </cell>
          <cell r="G65">
            <v>29202071.02</v>
          </cell>
          <cell r="H65" t="str">
            <v>09/10/2018</v>
          </cell>
          <cell r="I65">
            <v>29858021.420000002</v>
          </cell>
          <cell r="J65" t="str">
            <v>MEJORAMIENTO Y AMPLIACION DE LA SEDE CENTRAL DEL TRIBUNAL FISCAL DEL MINISTERIO DE ECONOMÍA Y FINANZAS LIMA DEL DISTRITO DE LIMA - PROVINCIA DE LIMA - DEPARTAMENTO DE LIMA</v>
          </cell>
          <cell r="L65" t="str">
            <v>En ejecución física</v>
          </cell>
          <cell r="M65" t="str">
            <v>Por contrata</v>
          </cell>
          <cell r="N65" t="str">
            <v>OG Administración - MEF</v>
          </cell>
          <cell r="O65" t="str">
            <v>OGA-MEF</v>
          </cell>
          <cell r="P65" t="str">
            <v>MEF</v>
          </cell>
          <cell r="Q65" t="str">
            <v>Sin ejecución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24193680</v>
          </cell>
          <cell r="CJ65">
            <v>0</v>
          </cell>
          <cell r="CK65">
            <v>0</v>
          </cell>
          <cell r="CL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13847558</v>
          </cell>
          <cell r="DV65">
            <v>13847558</v>
          </cell>
          <cell r="DW65">
            <v>0</v>
          </cell>
          <cell r="DX65">
            <v>22418000</v>
          </cell>
          <cell r="DY65">
            <v>0</v>
          </cell>
          <cell r="DZ65">
            <v>46600</v>
          </cell>
          <cell r="EA65">
            <v>46600</v>
          </cell>
          <cell r="EB65">
            <v>46600</v>
          </cell>
          <cell r="EC65">
            <v>46600</v>
          </cell>
          <cell r="ED65">
            <v>0</v>
          </cell>
          <cell r="EE65">
            <v>0</v>
          </cell>
          <cell r="EF65">
            <v>1372480</v>
          </cell>
          <cell r="EG65">
            <v>23976880</v>
          </cell>
          <cell r="EH65">
            <v>23976880</v>
          </cell>
          <cell r="EI65" t="str">
            <v>Si</v>
          </cell>
          <cell r="EJ65" t="str">
            <v>Si</v>
          </cell>
          <cell r="EK65" t="str">
            <v>No</v>
          </cell>
          <cell r="EL65" t="str">
            <v>Si</v>
          </cell>
          <cell r="EM65" t="str">
            <v>No</v>
          </cell>
          <cell r="EN65" t="str">
            <v>Nueva inversión</v>
          </cell>
          <cell r="EO65">
            <v>29858021.420000002</v>
          </cell>
          <cell r="EP65">
            <v>0</v>
          </cell>
          <cell r="EQ65">
            <v>13847558</v>
          </cell>
          <cell r="ER65">
            <v>46.37801616259943</v>
          </cell>
          <cell r="ES65" t="str">
            <v>PRIORIZADAS</v>
          </cell>
          <cell r="EV65" t="str">
            <v>NO</v>
          </cell>
          <cell r="EW65" t="str">
            <v>-.-</v>
          </cell>
          <cell r="EX65" t="str">
            <v>NO</v>
          </cell>
          <cell r="EY65" t="str">
            <v>-.-</v>
          </cell>
          <cell r="EZ65" t="str">
            <v>SI</v>
          </cell>
          <cell r="FA65" t="str">
            <v>F8-A</v>
          </cell>
          <cell r="FB65">
            <v>1</v>
          </cell>
          <cell r="FC65">
            <v>1</v>
          </cell>
          <cell r="FD65">
            <v>1</v>
          </cell>
          <cell r="FE65" t="str">
            <v>EN REGISTRO</v>
          </cell>
          <cell r="FF65" t="str">
            <v>Ejecución</v>
          </cell>
          <cell r="FG65" t="str">
            <v>F12B</v>
          </cell>
          <cell r="FH65" t="str">
            <v>25/01/2019</v>
          </cell>
          <cell r="FI65" t="str">
            <v>REGISTRO</v>
          </cell>
          <cell r="FJ65">
            <v>43622</v>
          </cell>
        </row>
        <row r="66">
          <cell r="E66">
            <v>2275434</v>
          </cell>
          <cell r="F66" t="str">
            <v>Proyecto de inversión</v>
          </cell>
          <cell r="G66">
            <v>3511011</v>
          </cell>
          <cell r="H66">
            <v>42394</v>
          </cell>
          <cell r="I66">
            <v>4771945</v>
          </cell>
          <cell r="J66" t="str">
            <v>MEJORAMIENTO DE LA GESTION DE CONTRATACIONES ESPECIALES A REALIZARSE A TRAVES DE LA CENTRAL DE COMPRAS PUBLICAS EN LIMA</v>
          </cell>
          <cell r="L66" t="str">
            <v>En ejecución física</v>
          </cell>
          <cell r="M66" t="str">
            <v>Por contrata</v>
          </cell>
          <cell r="N66" t="str">
            <v>PERÚ Compras</v>
          </cell>
          <cell r="O66" t="str">
            <v>PERÚ Compras</v>
          </cell>
          <cell r="P66" t="str">
            <v>Perú Compras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3511011</v>
          </cell>
          <cell r="AC66">
            <v>93024</v>
          </cell>
          <cell r="AD66">
            <v>0</v>
          </cell>
          <cell r="AE66">
            <v>1986580</v>
          </cell>
          <cell r="AR66">
            <v>1700255</v>
          </cell>
          <cell r="AS66">
            <v>1718018</v>
          </cell>
          <cell r="AT66">
            <v>1176181</v>
          </cell>
          <cell r="AU66">
            <v>0</v>
          </cell>
          <cell r="AV66">
            <v>0</v>
          </cell>
          <cell r="AW66">
            <v>0</v>
          </cell>
          <cell r="AX66">
            <v>1718017</v>
          </cell>
          <cell r="AY66">
            <v>-1696275</v>
          </cell>
          <cell r="AZ66">
            <v>0</v>
          </cell>
          <cell r="BA66">
            <v>203151</v>
          </cell>
          <cell r="BB66">
            <v>0</v>
          </cell>
          <cell r="BC66">
            <v>63070</v>
          </cell>
          <cell r="BD66">
            <v>530784</v>
          </cell>
          <cell r="BE66">
            <v>69825</v>
          </cell>
          <cell r="BF66">
            <v>275906</v>
          </cell>
          <cell r="BG66">
            <v>1164478</v>
          </cell>
          <cell r="BH66">
            <v>0</v>
          </cell>
          <cell r="BI66">
            <v>0</v>
          </cell>
          <cell r="BJ66">
            <v>0</v>
          </cell>
          <cell r="BK66">
            <v>21742</v>
          </cell>
          <cell r="BL66">
            <v>0</v>
          </cell>
          <cell r="BM66">
            <v>0</v>
          </cell>
          <cell r="BN66">
            <v>49340</v>
          </cell>
          <cell r="BO66">
            <v>103501</v>
          </cell>
          <cell r="BP66">
            <v>35230</v>
          </cell>
          <cell r="BQ66">
            <v>124442</v>
          </cell>
          <cell r="BR66">
            <v>74535</v>
          </cell>
          <cell r="BS66">
            <v>755653</v>
          </cell>
          <cell r="BT66">
            <v>1164443</v>
          </cell>
          <cell r="BU66">
            <v>0</v>
          </cell>
          <cell r="BV66">
            <v>0</v>
          </cell>
          <cell r="BW66">
            <v>0</v>
          </cell>
          <cell r="BX66">
            <v>21742</v>
          </cell>
          <cell r="BY66">
            <v>0</v>
          </cell>
          <cell r="BZ66">
            <v>0</v>
          </cell>
          <cell r="CA66">
            <v>0</v>
          </cell>
          <cell r="CB66">
            <v>32760</v>
          </cell>
          <cell r="CC66">
            <v>28479</v>
          </cell>
          <cell r="CD66">
            <v>126831</v>
          </cell>
          <cell r="CE66">
            <v>114811</v>
          </cell>
          <cell r="CF66">
            <v>206069</v>
          </cell>
          <cell r="CG66">
            <v>530692</v>
          </cell>
          <cell r="CH66">
            <v>0</v>
          </cell>
          <cell r="CI66">
            <v>658153</v>
          </cell>
          <cell r="CJ66">
            <v>0</v>
          </cell>
          <cell r="CK66">
            <v>0</v>
          </cell>
          <cell r="CL66">
            <v>415652</v>
          </cell>
          <cell r="CV66">
            <v>415652</v>
          </cell>
          <cell r="CW66">
            <v>0</v>
          </cell>
          <cell r="CX66">
            <v>0</v>
          </cell>
          <cell r="CY66">
            <v>415652</v>
          </cell>
          <cell r="CZ66">
            <v>64099</v>
          </cell>
          <cell r="DA66">
            <v>0</v>
          </cell>
          <cell r="DI66">
            <v>479751</v>
          </cell>
          <cell r="DJ66">
            <v>0</v>
          </cell>
          <cell r="DK66">
            <v>0</v>
          </cell>
          <cell r="DL66">
            <v>415652</v>
          </cell>
          <cell r="DM66">
            <v>64099</v>
          </cell>
          <cell r="DN66">
            <v>0</v>
          </cell>
          <cell r="DV66">
            <v>479751</v>
          </cell>
          <cell r="DW66">
            <v>0</v>
          </cell>
          <cell r="DX66">
            <v>415651.8</v>
          </cell>
          <cell r="DY66">
            <v>64099.199999999997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479751</v>
          </cell>
          <cell r="EH66">
            <v>895403</v>
          </cell>
          <cell r="EI66" t="str">
            <v>Si</v>
          </cell>
          <cell r="EJ66" t="str">
            <v>Si</v>
          </cell>
          <cell r="EK66" t="str">
            <v>Si</v>
          </cell>
          <cell r="EL66" t="str">
            <v>Si</v>
          </cell>
          <cell r="EM66" t="str">
            <v>No</v>
          </cell>
          <cell r="EN66" t="str">
            <v>Inversión en continuidad</v>
          </cell>
          <cell r="EO66">
            <v>4771945</v>
          </cell>
          <cell r="EP66">
            <v>2323971</v>
          </cell>
          <cell r="EQ66">
            <v>2803722</v>
          </cell>
          <cell r="ER66">
            <v>58.75428153509732</v>
          </cell>
          <cell r="ES66" t="str">
            <v>NO PRIORIZADAS</v>
          </cell>
          <cell r="EV66" t="str">
            <v>SI</v>
          </cell>
          <cell r="EW66">
            <v>43376</v>
          </cell>
          <cell r="EX66" t="str">
            <v>NO</v>
          </cell>
          <cell r="EY66" t="str">
            <v>-.-</v>
          </cell>
          <cell r="EZ66" t="str">
            <v>SI</v>
          </cell>
          <cell r="FA66" t="str">
            <v>F8-A</v>
          </cell>
          <cell r="FB66">
            <v>1</v>
          </cell>
          <cell r="FC66">
            <v>1</v>
          </cell>
          <cell r="FD66">
            <v>1</v>
          </cell>
          <cell r="FE66" t="str">
            <v>EN REGISTRO</v>
          </cell>
          <cell r="FF66" t="str">
            <v>VIABLE</v>
          </cell>
          <cell r="FG66" t="str">
            <v>F12B</v>
          </cell>
          <cell r="FH66" t="str">
            <v>03/10/2018</v>
          </cell>
          <cell r="FI66" t="str">
            <v>REGISTRO</v>
          </cell>
          <cell r="FJ66">
            <v>43607</v>
          </cell>
        </row>
        <row r="67">
          <cell r="E67">
            <v>2300859</v>
          </cell>
          <cell r="F67" t="str">
            <v>Proyecto de inversión</v>
          </cell>
          <cell r="G67">
            <v>87606361</v>
          </cell>
          <cell r="H67">
            <v>42825</v>
          </cell>
          <cell r="I67">
            <v>87606361</v>
          </cell>
          <cell r="J67" t="str">
            <v>MEJORAMIENTO DEL SERVICIO DE CUSTODIA Y DISPOSICION DE LA SUNAT PARA BIENES Y MERCANCIAS EN LIMA</v>
          </cell>
          <cell r="L67" t="str">
            <v>Aprobado o declarado viable</v>
          </cell>
          <cell r="M67" t="e">
            <v>#N/A</v>
          </cell>
          <cell r="N67" t="str">
            <v>SUNAT</v>
          </cell>
          <cell r="O67" t="str">
            <v>IP - SUNAT</v>
          </cell>
          <cell r="P67" t="str">
            <v>SUNAT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916982</v>
          </cell>
          <cell r="CJ67">
            <v>0</v>
          </cell>
          <cell r="CK67">
            <v>0</v>
          </cell>
          <cell r="CL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116</v>
          </cell>
          <cell r="DV67">
            <v>116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 t="str">
            <v>Si</v>
          </cell>
          <cell r="EJ67" t="str">
            <v>Si</v>
          </cell>
          <cell r="EK67" t="str">
            <v>Si</v>
          </cell>
          <cell r="EL67" t="str">
            <v>Si</v>
          </cell>
          <cell r="EM67" t="str">
            <v>No</v>
          </cell>
          <cell r="EN67" t="str">
            <v>Nueva inversión</v>
          </cell>
          <cell r="EO67">
            <v>87606361</v>
          </cell>
          <cell r="EP67">
            <v>0</v>
          </cell>
          <cell r="EQ67">
            <v>116</v>
          </cell>
          <cell r="ER67">
            <v>1.3241047644930716E-4</v>
          </cell>
          <cell r="ES67" t="str">
            <v>NO PRIORIZADAS</v>
          </cell>
          <cell r="EV67" t="str">
            <v>NO</v>
          </cell>
          <cell r="EW67" t="str">
            <v>-.-</v>
          </cell>
          <cell r="EX67" t="str">
            <v>NO</v>
          </cell>
          <cell r="EY67" t="str">
            <v>-.-</v>
          </cell>
          <cell r="EZ67" t="str">
            <v>NO</v>
          </cell>
          <cell r="FA67" t="str">
            <v>-.-</v>
          </cell>
          <cell r="FF67" t="str">
            <v>VIABLE</v>
          </cell>
          <cell r="FG67" t="str">
            <v>F12B</v>
          </cell>
          <cell r="FH67" t="str">
            <v>12/04/2019</v>
          </cell>
          <cell r="FI67" t="str">
            <v>REGISTRO</v>
          </cell>
          <cell r="FJ67">
            <v>43623</v>
          </cell>
        </row>
        <row r="68">
          <cell r="E68">
            <v>2376860</v>
          </cell>
          <cell r="F68" t="str">
            <v>Proyecto de inversión</v>
          </cell>
          <cell r="G68">
            <v>20911082</v>
          </cell>
          <cell r="H68">
            <v>43175</v>
          </cell>
          <cell r="I68">
            <v>20911082</v>
          </cell>
          <cell r="J68" t="str">
            <v>CREACION DEL CENTRO DE ENTRENAMIENTO CANINO DE LA SUNAT PARA EL CONTROL ADUANERO A NIVEL NACIONAL EN EL DISTRITO DE LA ESPERANZA - PROVINCIA DE TRUJILLO - DEPARTAMENTO DE LA LIBERTAD</v>
          </cell>
          <cell r="L68" t="str">
            <v>Aprobado o declarado viable</v>
          </cell>
          <cell r="M68" t="e">
            <v>#N/A</v>
          </cell>
          <cell r="N68" t="str">
            <v>SUNAT</v>
          </cell>
          <cell r="O68" t="str">
            <v>IP - SUNAT</v>
          </cell>
          <cell r="P68" t="str">
            <v>SUNAT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390528</v>
          </cell>
          <cell r="CJ68">
            <v>0</v>
          </cell>
          <cell r="CK68">
            <v>0</v>
          </cell>
          <cell r="CL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 t="str">
            <v>Si</v>
          </cell>
          <cell r="EJ68" t="str">
            <v>Si</v>
          </cell>
          <cell r="EK68" t="str">
            <v>Si</v>
          </cell>
          <cell r="EL68" t="str">
            <v>Si</v>
          </cell>
          <cell r="EM68" t="str">
            <v>No</v>
          </cell>
          <cell r="EN68" t="str">
            <v>Nueva inversión</v>
          </cell>
          <cell r="EO68">
            <v>20911082</v>
          </cell>
          <cell r="EP68">
            <v>0</v>
          </cell>
          <cell r="EQ68">
            <v>0</v>
          </cell>
          <cell r="ER68">
            <v>0</v>
          </cell>
          <cell r="ES68" t="str">
            <v>NO PRIORIZADAS</v>
          </cell>
          <cell r="EV68" t="str">
            <v>NO</v>
          </cell>
          <cell r="EW68" t="str">
            <v>-.-</v>
          </cell>
          <cell r="EX68" t="str">
            <v>NO</v>
          </cell>
          <cell r="EY68" t="str">
            <v>-.-</v>
          </cell>
          <cell r="EZ68" t="str">
            <v>NO</v>
          </cell>
          <cell r="FA68" t="str">
            <v>-.-</v>
          </cell>
          <cell r="FF68" t="str">
            <v>Ejecución</v>
          </cell>
          <cell r="FG68" t="str">
            <v>F12B</v>
          </cell>
          <cell r="FH68" t="str">
            <v>12/04/2019</v>
          </cell>
          <cell r="FI68" t="str">
            <v>REGISTRO</v>
          </cell>
          <cell r="FJ68">
            <v>43623</v>
          </cell>
        </row>
        <row r="69">
          <cell r="E69">
            <v>2400302</v>
          </cell>
          <cell r="F69" t="str">
            <v>IOARR</v>
          </cell>
          <cell r="G69">
            <v>188490.5</v>
          </cell>
          <cell r="H69">
            <v>43060</v>
          </cell>
          <cell r="I69">
            <v>49256</v>
          </cell>
          <cell r="J69" t="str">
            <v>ADQUISICION DE SISTEMA DE CONTROL DE FILAS EN EL(LA) SISTEMA DE GESTION DE COLAS DEL TRIBUNAL FISCAL EN LA LOCALIDAD MIRAFLORES, DISTRITO DE MIRAFLORES, PROVINCIA LIMA, DEPARTAMENTO LIMA</v>
          </cell>
          <cell r="L69" t="str">
            <v>En ejecución física</v>
          </cell>
          <cell r="M69" t="str">
            <v>Por contrata</v>
          </cell>
          <cell r="N69" t="str">
            <v>OG Tecnología de la Información - MEF</v>
          </cell>
          <cell r="O69" t="str">
            <v>OGA-MEF</v>
          </cell>
          <cell r="P69" t="str">
            <v>MEF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R69">
            <v>0</v>
          </cell>
          <cell r="AS69">
            <v>0</v>
          </cell>
          <cell r="AT69">
            <v>31978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31978</v>
          </cell>
          <cell r="BD69">
            <v>0</v>
          </cell>
          <cell r="BE69">
            <v>0</v>
          </cell>
          <cell r="BF69">
            <v>0</v>
          </cell>
          <cell r="BG69">
            <v>31978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49256</v>
          </cell>
          <cell r="CJ69">
            <v>0</v>
          </cell>
          <cell r="CK69">
            <v>0</v>
          </cell>
          <cell r="CL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 t="str">
            <v>Si</v>
          </cell>
          <cell r="EJ69" t="str">
            <v>No</v>
          </cell>
          <cell r="EK69" t="str">
            <v>Si</v>
          </cell>
          <cell r="EL69" t="str">
            <v>No</v>
          </cell>
          <cell r="EM69" t="str">
            <v>No</v>
          </cell>
          <cell r="EN69" t="str">
            <v>Nueva inversión</v>
          </cell>
          <cell r="EO69">
            <v>49256</v>
          </cell>
          <cell r="EP69">
            <v>0</v>
          </cell>
          <cell r="EQ69">
            <v>0</v>
          </cell>
          <cell r="ER69">
            <v>0</v>
          </cell>
          <cell r="ES69" t="str">
            <v>NO PRIORIZADAS</v>
          </cell>
          <cell r="EV69" t="str">
            <v>NO</v>
          </cell>
          <cell r="EW69" t="str">
            <v>-.-</v>
          </cell>
          <cell r="EX69" t="str">
            <v>SI</v>
          </cell>
          <cell r="EY69" t="str">
            <v>-.-</v>
          </cell>
          <cell r="EZ69" t="str">
            <v>SI</v>
          </cell>
          <cell r="FA69" t="str">
            <v>F8-C</v>
          </cell>
          <cell r="FB69">
            <v>1</v>
          </cell>
          <cell r="FC69">
            <v>1</v>
          </cell>
          <cell r="FD69">
            <v>1</v>
          </cell>
          <cell r="FE69" t="str">
            <v>EN REGISTRO</v>
          </cell>
          <cell r="FF69" t="str">
            <v>Ejecución</v>
          </cell>
          <cell r="FG69" t="str">
            <v>F12B</v>
          </cell>
          <cell r="FH69" t="str">
            <v>15/02/2019</v>
          </cell>
          <cell r="FI69" t="str">
            <v>REGISTRO</v>
          </cell>
          <cell r="FJ69">
            <v>43571</v>
          </cell>
        </row>
      </sheetData>
      <sheetData sheetId="8"/>
      <sheetData sheetId="9"/>
      <sheetData sheetId="10"/>
      <sheetData sheetId="11">
        <row r="3">
          <cell r="B3">
            <v>1</v>
          </cell>
          <cell r="E3">
            <v>2131953</v>
          </cell>
          <cell r="F3" t="str">
            <v>Proyecto de inversión</v>
          </cell>
        </row>
        <row r="4">
          <cell r="B4">
            <v>2</v>
          </cell>
          <cell r="E4">
            <v>2134118</v>
          </cell>
          <cell r="F4" t="str">
            <v>Proyecto de inversión</v>
          </cell>
        </row>
        <row r="5">
          <cell r="B5">
            <v>3</v>
          </cell>
          <cell r="E5">
            <v>2148293</v>
          </cell>
          <cell r="F5" t="str">
            <v>Proyecto de inversión</v>
          </cell>
        </row>
        <row r="6">
          <cell r="B6">
            <v>4</v>
          </cell>
          <cell r="E6">
            <v>2151569</v>
          </cell>
          <cell r="F6" t="str">
            <v>Proyecto de inversión</v>
          </cell>
        </row>
        <row r="7">
          <cell r="B7">
            <v>5</v>
          </cell>
          <cell r="E7">
            <v>2159420</v>
          </cell>
          <cell r="F7" t="str">
            <v>Proyecto de inversión</v>
          </cell>
        </row>
        <row r="8">
          <cell r="B8">
            <v>6</v>
          </cell>
          <cell r="E8">
            <v>2194716</v>
          </cell>
          <cell r="F8" t="str">
            <v>Proyecto de inversión</v>
          </cell>
        </row>
        <row r="9">
          <cell r="B9">
            <v>7</v>
          </cell>
          <cell r="E9">
            <v>2194717</v>
          </cell>
          <cell r="F9" t="str">
            <v>Proyecto de inversión</v>
          </cell>
        </row>
        <row r="10">
          <cell r="B10">
            <v>8</v>
          </cell>
          <cell r="E10">
            <v>2275434</v>
          </cell>
          <cell r="F10" t="str">
            <v>Proyecto de inversión</v>
          </cell>
        </row>
        <row r="11">
          <cell r="B11">
            <v>9</v>
          </cell>
          <cell r="E11">
            <v>2293177</v>
          </cell>
          <cell r="F11" t="str">
            <v>Proyecto de inversión</v>
          </cell>
        </row>
        <row r="12">
          <cell r="B12">
            <v>10</v>
          </cell>
          <cell r="E12">
            <v>2300104</v>
          </cell>
          <cell r="F12" t="str">
            <v>Proyecto de inversión</v>
          </cell>
        </row>
        <row r="13">
          <cell r="B13">
            <v>11</v>
          </cell>
          <cell r="E13">
            <v>2300859</v>
          </cell>
          <cell r="F13" t="str">
            <v>Proyecto de inversión</v>
          </cell>
        </row>
        <row r="14">
          <cell r="B14">
            <v>12</v>
          </cell>
          <cell r="E14">
            <v>2359961</v>
          </cell>
          <cell r="F14" t="str">
            <v>Proyecto de inversión</v>
          </cell>
        </row>
        <row r="15">
          <cell r="B15">
            <v>13</v>
          </cell>
          <cell r="E15">
            <v>2363565</v>
          </cell>
          <cell r="F15" t="str">
            <v>Proyecto de inversión</v>
          </cell>
        </row>
        <row r="16">
          <cell r="B16">
            <v>14</v>
          </cell>
          <cell r="E16">
            <v>2376860</v>
          </cell>
          <cell r="F16" t="str">
            <v>Proyecto de inversión</v>
          </cell>
        </row>
        <row r="17">
          <cell r="B17">
            <v>15</v>
          </cell>
          <cell r="E17">
            <v>2376861</v>
          </cell>
          <cell r="F17" t="str">
            <v>Proyecto de inversión</v>
          </cell>
        </row>
        <row r="18">
          <cell r="B18">
            <v>16</v>
          </cell>
          <cell r="E18">
            <v>2392678</v>
          </cell>
          <cell r="F18" t="str">
            <v>IOARR</v>
          </cell>
        </row>
        <row r="19">
          <cell r="B19">
            <v>17</v>
          </cell>
          <cell r="E19">
            <v>2392941</v>
          </cell>
          <cell r="F19" t="str">
            <v>IOARR</v>
          </cell>
        </row>
        <row r="20">
          <cell r="B20">
            <v>18</v>
          </cell>
          <cell r="E20">
            <v>2394327</v>
          </cell>
          <cell r="F20" t="str">
            <v>IOARR</v>
          </cell>
        </row>
        <row r="21">
          <cell r="B21">
            <v>19</v>
          </cell>
          <cell r="E21">
            <v>2394352</v>
          </cell>
          <cell r="F21" t="str">
            <v>IOARR</v>
          </cell>
        </row>
        <row r="22">
          <cell r="B22">
            <v>20</v>
          </cell>
          <cell r="E22">
            <v>2394412</v>
          </cell>
          <cell r="F22" t="str">
            <v>Proyecto de inversión</v>
          </cell>
        </row>
        <row r="23">
          <cell r="B23">
            <v>21</v>
          </cell>
          <cell r="E23">
            <v>2424025</v>
          </cell>
          <cell r="F23" t="str">
            <v>IOARR</v>
          </cell>
        </row>
        <row r="24">
          <cell r="B24">
            <v>22</v>
          </cell>
          <cell r="E24">
            <v>2424033</v>
          </cell>
          <cell r="F24" t="str">
            <v>IOARR</v>
          </cell>
        </row>
        <row r="25">
          <cell r="B25">
            <v>23</v>
          </cell>
          <cell r="E25">
            <v>2424054</v>
          </cell>
          <cell r="F25" t="str">
            <v>IOARR</v>
          </cell>
        </row>
        <row r="26">
          <cell r="B26">
            <v>24</v>
          </cell>
          <cell r="E26">
            <v>2424073</v>
          </cell>
          <cell r="F26" t="str">
            <v>IOARR</v>
          </cell>
        </row>
        <row r="27">
          <cell r="B27">
            <v>25</v>
          </cell>
          <cell r="E27">
            <v>2424326</v>
          </cell>
          <cell r="F27" t="str">
            <v>IOARR</v>
          </cell>
        </row>
        <row r="28">
          <cell r="B28">
            <v>26</v>
          </cell>
          <cell r="E28">
            <v>2430225</v>
          </cell>
          <cell r="F28" t="str">
            <v>Proyecto de inversión</v>
          </cell>
        </row>
        <row r="29">
          <cell r="B29">
            <v>27</v>
          </cell>
          <cell r="E29">
            <v>2455051</v>
          </cell>
          <cell r="F29" t="str">
            <v>IOARR</v>
          </cell>
        </row>
        <row r="30">
          <cell r="B30">
            <v>28</v>
          </cell>
          <cell r="E30">
            <v>2461290</v>
          </cell>
          <cell r="F30" t="str">
            <v>IOARR</v>
          </cell>
        </row>
        <row r="31">
          <cell r="B31">
            <v>29</v>
          </cell>
          <cell r="E31">
            <v>2468685</v>
          </cell>
          <cell r="F31" t="str">
            <v>IOARR</v>
          </cell>
        </row>
        <row r="32">
          <cell r="B32">
            <v>30</v>
          </cell>
          <cell r="E32">
            <v>2471850</v>
          </cell>
          <cell r="F32" t="str">
            <v>IOARR</v>
          </cell>
        </row>
        <row r="33">
          <cell r="B33">
            <v>31</v>
          </cell>
          <cell r="E33">
            <v>2474049</v>
          </cell>
          <cell r="F33" t="str">
            <v>IOARR</v>
          </cell>
        </row>
        <row r="34">
          <cell r="B34">
            <v>32</v>
          </cell>
          <cell r="E34">
            <v>2480969</v>
          </cell>
          <cell r="F34" t="str">
            <v>IOARR</v>
          </cell>
        </row>
        <row r="35">
          <cell r="B35">
            <v>33</v>
          </cell>
          <cell r="E35">
            <v>2481712</v>
          </cell>
          <cell r="F35" t="str">
            <v>IOARR</v>
          </cell>
        </row>
        <row r="36">
          <cell r="B36">
            <v>34</v>
          </cell>
          <cell r="E36">
            <v>2487559</v>
          </cell>
          <cell r="F36" t="str">
            <v>IOARR</v>
          </cell>
        </row>
        <row r="37">
          <cell r="B37">
            <v>35</v>
          </cell>
          <cell r="E37">
            <v>2487753</v>
          </cell>
          <cell r="F37" t="str">
            <v>IOARR</v>
          </cell>
        </row>
        <row r="38">
          <cell r="B38">
            <v>36</v>
          </cell>
          <cell r="E38">
            <v>2493125</v>
          </cell>
          <cell r="F38" t="str">
            <v>IOARR</v>
          </cell>
        </row>
        <row r="39">
          <cell r="B39">
            <v>37</v>
          </cell>
          <cell r="E39">
            <v>2510338</v>
          </cell>
          <cell r="F39" t="str">
            <v>IOARR</v>
          </cell>
        </row>
        <row r="40">
          <cell r="B40">
            <v>38</v>
          </cell>
          <cell r="E40">
            <v>2510864</v>
          </cell>
          <cell r="F40" t="str">
            <v>Proyecto de inversión</v>
          </cell>
        </row>
        <row r="41">
          <cell r="B41">
            <v>39</v>
          </cell>
          <cell r="E41">
            <v>2510949</v>
          </cell>
          <cell r="F41" t="str">
            <v>IOARR</v>
          </cell>
        </row>
        <row r="42">
          <cell r="B42">
            <v>40</v>
          </cell>
          <cell r="E42">
            <v>2522012</v>
          </cell>
          <cell r="F42" t="str">
            <v>Proyecto de inversión</v>
          </cell>
        </row>
        <row r="43">
          <cell r="B43">
            <v>41</v>
          </cell>
          <cell r="E43">
            <v>2533509</v>
          </cell>
          <cell r="F43" t="str">
            <v>IOARR</v>
          </cell>
        </row>
        <row r="44">
          <cell r="B44">
            <v>42</v>
          </cell>
          <cell r="E44">
            <v>2540194</v>
          </cell>
          <cell r="F44" t="str">
            <v>IOARR</v>
          </cell>
        </row>
        <row r="45">
          <cell r="B45">
            <v>43</v>
          </cell>
          <cell r="E45">
            <v>2540874</v>
          </cell>
          <cell r="F45" t="str">
            <v>IOARR</v>
          </cell>
        </row>
        <row r="46">
          <cell r="B46">
            <v>44</v>
          </cell>
          <cell r="E46">
            <v>2540884</v>
          </cell>
          <cell r="F46" t="str">
            <v>IOARR</v>
          </cell>
        </row>
        <row r="47">
          <cell r="B47">
            <v>45</v>
          </cell>
          <cell r="E47">
            <v>2283539</v>
          </cell>
          <cell r="F47" t="str">
            <v>Proyecto de inversión</v>
          </cell>
        </row>
        <row r="48">
          <cell r="B48">
            <v>46</v>
          </cell>
          <cell r="E48">
            <v>2424070</v>
          </cell>
          <cell r="F48" t="str">
            <v>IOARR</v>
          </cell>
        </row>
        <row r="49">
          <cell r="B49">
            <v>47</v>
          </cell>
          <cell r="E49">
            <v>2555495</v>
          </cell>
          <cell r="F49" t="str">
            <v>Proyecto de inversión</v>
          </cell>
        </row>
        <row r="50">
          <cell r="B50">
            <v>48</v>
          </cell>
          <cell r="E50">
            <v>2558162</v>
          </cell>
          <cell r="F50" t="str">
            <v>IOARR</v>
          </cell>
        </row>
        <row r="51">
          <cell r="B51">
            <v>49</v>
          </cell>
          <cell r="E51">
            <v>2559076</v>
          </cell>
          <cell r="F51" t="str">
            <v>IOARR</v>
          </cell>
        </row>
        <row r="52">
          <cell r="B52">
            <v>50</v>
          </cell>
          <cell r="E52">
            <v>2559299</v>
          </cell>
          <cell r="F52" t="str">
            <v>IOARR</v>
          </cell>
        </row>
        <row r="53">
          <cell r="B53">
            <v>51</v>
          </cell>
          <cell r="E53">
            <v>2560245</v>
          </cell>
          <cell r="F53" t="str">
            <v>Proyecto de inversión</v>
          </cell>
        </row>
        <row r="54">
          <cell r="B54">
            <v>52</v>
          </cell>
          <cell r="E54">
            <v>2562624</v>
          </cell>
          <cell r="F54" t="str">
            <v>IOARR</v>
          </cell>
        </row>
        <row r="55">
          <cell r="B55">
            <v>53</v>
          </cell>
          <cell r="E55">
            <v>2133067</v>
          </cell>
        </row>
        <row r="56">
          <cell r="B56">
            <v>54</v>
          </cell>
          <cell r="E56">
            <v>2151258</v>
          </cell>
        </row>
        <row r="57">
          <cell r="B57">
            <v>55</v>
          </cell>
          <cell r="E57">
            <v>2359928</v>
          </cell>
        </row>
        <row r="58">
          <cell r="B58">
            <v>56</v>
          </cell>
          <cell r="E58">
            <v>2466626</v>
          </cell>
        </row>
        <row r="59">
          <cell r="B59">
            <v>57</v>
          </cell>
          <cell r="E59">
            <v>2500431</v>
          </cell>
        </row>
        <row r="60">
          <cell r="B60">
            <v>58</v>
          </cell>
          <cell r="E60">
            <v>2540196</v>
          </cell>
        </row>
        <row r="61">
          <cell r="B61">
            <v>59</v>
          </cell>
          <cell r="E61">
            <v>2540609</v>
          </cell>
        </row>
        <row r="62">
          <cell r="B62">
            <v>60</v>
          </cell>
          <cell r="E62">
            <v>2540611</v>
          </cell>
        </row>
        <row r="63">
          <cell r="B63">
            <v>61</v>
          </cell>
          <cell r="E63">
            <v>2540614</v>
          </cell>
        </row>
        <row r="64">
          <cell r="B64">
            <v>62</v>
          </cell>
          <cell r="E64">
            <v>2540858</v>
          </cell>
        </row>
        <row r="65">
          <cell r="B65">
            <v>63</v>
          </cell>
          <cell r="E65">
            <v>2540872</v>
          </cell>
        </row>
        <row r="66">
          <cell r="B66">
            <v>64</v>
          </cell>
          <cell r="E66">
            <v>2540888</v>
          </cell>
        </row>
        <row r="67">
          <cell r="B67">
            <v>65</v>
          </cell>
          <cell r="E67">
            <v>2541858</v>
          </cell>
        </row>
        <row r="68">
          <cell r="B68">
            <v>66</v>
          </cell>
          <cell r="E68">
            <v>2560956</v>
          </cell>
        </row>
        <row r="69">
          <cell r="B69">
            <v>67</v>
          </cell>
          <cell r="E69">
            <v>2300162</v>
          </cell>
        </row>
        <row r="70">
          <cell r="B70">
            <v>68</v>
          </cell>
          <cell r="E70">
            <v>2453666</v>
          </cell>
        </row>
        <row r="71">
          <cell r="B71">
            <v>69</v>
          </cell>
          <cell r="E71">
            <v>2516932</v>
          </cell>
        </row>
        <row r="72">
          <cell r="B72">
            <v>70</v>
          </cell>
          <cell r="E72">
            <v>2556204</v>
          </cell>
        </row>
        <row r="73">
          <cell r="B73">
            <v>71</v>
          </cell>
          <cell r="E73">
            <v>2561722</v>
          </cell>
        </row>
        <row r="74">
          <cell r="B74">
            <v>72</v>
          </cell>
          <cell r="E74">
            <v>2561740</v>
          </cell>
        </row>
        <row r="75">
          <cell r="B75">
            <v>73</v>
          </cell>
          <cell r="E75">
            <v>2561756</v>
          </cell>
        </row>
        <row r="76">
          <cell r="B76">
            <v>74</v>
          </cell>
          <cell r="E76">
            <v>2562327</v>
          </cell>
        </row>
        <row r="77">
          <cell r="B77">
            <v>75</v>
          </cell>
          <cell r="E77">
            <v>2562350</v>
          </cell>
        </row>
        <row r="78">
          <cell r="B78">
            <v>76</v>
          </cell>
          <cell r="E78">
            <v>2562351</v>
          </cell>
        </row>
        <row r="79">
          <cell r="B79">
            <v>77</v>
          </cell>
          <cell r="E79">
            <v>2562352</v>
          </cell>
        </row>
        <row r="80">
          <cell r="B80">
            <v>78</v>
          </cell>
          <cell r="E80">
            <v>2565162</v>
          </cell>
        </row>
        <row r="81">
          <cell r="B81">
            <v>79</v>
          </cell>
          <cell r="E81">
            <v>2565932</v>
          </cell>
        </row>
        <row r="82">
          <cell r="B82">
            <v>80</v>
          </cell>
          <cell r="E82">
            <v>2568839</v>
          </cell>
        </row>
        <row r="83">
          <cell r="B83">
            <v>81</v>
          </cell>
          <cell r="E83">
            <v>2571710</v>
          </cell>
        </row>
        <row r="84">
          <cell r="B84">
            <v>82</v>
          </cell>
          <cell r="E84">
            <v>2584679</v>
          </cell>
        </row>
        <row r="85">
          <cell r="B85">
            <v>83</v>
          </cell>
          <cell r="E85">
            <v>2145423</v>
          </cell>
        </row>
        <row r="86">
          <cell r="B86">
            <v>84</v>
          </cell>
          <cell r="E86">
            <v>2576982</v>
          </cell>
        </row>
        <row r="87">
          <cell r="B87">
            <v>85</v>
          </cell>
          <cell r="E87">
            <v>2601910</v>
          </cell>
        </row>
        <row r="88">
          <cell r="B88">
            <v>86</v>
          </cell>
          <cell r="E88">
            <v>2604928</v>
          </cell>
        </row>
        <row r="89">
          <cell r="B89">
            <v>87</v>
          </cell>
          <cell r="E89">
            <v>2607522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7">
          <cell r="D7">
            <v>2115558</v>
          </cell>
          <cell r="S7">
            <v>0</v>
          </cell>
          <cell r="T7">
            <v>0</v>
          </cell>
          <cell r="U7">
            <v>0</v>
          </cell>
        </row>
        <row r="8">
          <cell r="D8">
            <v>2193685</v>
          </cell>
          <cell r="S8">
            <v>0</v>
          </cell>
          <cell r="T8">
            <v>0</v>
          </cell>
          <cell r="U8">
            <v>0</v>
          </cell>
        </row>
        <row r="9">
          <cell r="D9">
            <v>2400302</v>
          </cell>
          <cell r="S9">
            <v>0</v>
          </cell>
          <cell r="T9">
            <v>0</v>
          </cell>
          <cell r="U9">
            <v>31978</v>
          </cell>
        </row>
        <row r="10">
          <cell r="D10">
            <v>2400352</v>
          </cell>
          <cell r="S10">
            <v>0</v>
          </cell>
          <cell r="T10">
            <v>0</v>
          </cell>
          <cell r="U10">
            <v>50563</v>
          </cell>
        </row>
        <row r="11">
          <cell r="D11" t="str">
            <v>Unidad de Coordinación de Cooperación Tecnica y Financiera</v>
          </cell>
          <cell r="S11">
            <v>2258016.6965314401</v>
          </cell>
          <cell r="T11">
            <v>4165144.2515314389</v>
          </cell>
          <cell r="U11">
            <v>7194010</v>
          </cell>
        </row>
        <row r="12">
          <cell r="D12">
            <v>2155821</v>
          </cell>
          <cell r="S12">
            <v>892876.40653143998</v>
          </cell>
          <cell r="T12">
            <v>1168204.5315314399</v>
          </cell>
          <cell r="U12">
            <v>1295200</v>
          </cell>
        </row>
        <row r="13">
          <cell r="D13">
            <v>2160877</v>
          </cell>
          <cell r="S13">
            <v>1171576.04</v>
          </cell>
          <cell r="T13">
            <v>2764075.4699999988</v>
          </cell>
          <cell r="U13">
            <v>2913007</v>
          </cell>
        </row>
        <row r="14">
          <cell r="D14">
            <v>2167408</v>
          </cell>
          <cell r="S14">
            <v>0</v>
          </cell>
          <cell r="T14">
            <v>0</v>
          </cell>
          <cell r="U14">
            <v>0</v>
          </cell>
        </row>
        <row r="15">
          <cell r="D15">
            <v>2190226</v>
          </cell>
          <cell r="S15">
            <v>143564.25</v>
          </cell>
          <cell r="T15">
            <v>136864.25</v>
          </cell>
          <cell r="U15">
            <v>1341970</v>
          </cell>
        </row>
        <row r="16">
          <cell r="D16">
            <v>2194717</v>
          </cell>
          <cell r="S16">
            <v>50000</v>
          </cell>
          <cell r="T16">
            <v>96000</v>
          </cell>
          <cell r="U16">
            <v>1643833</v>
          </cell>
        </row>
        <row r="17">
          <cell r="S17">
            <v>7506398.2199999997</v>
          </cell>
          <cell r="T17">
            <v>5704547.4700000007</v>
          </cell>
          <cell r="U17">
            <v>38208431.369999997</v>
          </cell>
        </row>
        <row r="18">
          <cell r="D18" t="str">
            <v>SUNAT (Sede Central)</v>
          </cell>
          <cell r="S18">
            <v>0</v>
          </cell>
          <cell r="T18">
            <v>0</v>
          </cell>
          <cell r="U18">
            <v>25433877.52</v>
          </cell>
        </row>
        <row r="19">
          <cell r="D19">
            <v>2392941</v>
          </cell>
          <cell r="S19">
            <v>0</v>
          </cell>
          <cell r="T19">
            <v>0</v>
          </cell>
          <cell r="U19">
            <v>0</v>
          </cell>
        </row>
        <row r="20">
          <cell r="D20">
            <v>2394117</v>
          </cell>
          <cell r="S20">
            <v>0</v>
          </cell>
          <cell r="T20">
            <v>0</v>
          </cell>
          <cell r="U20">
            <v>1000000</v>
          </cell>
        </row>
        <row r="21">
          <cell r="D21">
            <v>2394481</v>
          </cell>
          <cell r="S21">
            <v>0</v>
          </cell>
          <cell r="T21">
            <v>0</v>
          </cell>
          <cell r="U21">
            <v>132536</v>
          </cell>
        </row>
        <row r="22">
          <cell r="D22">
            <v>2394506</v>
          </cell>
          <cell r="S22">
            <v>0</v>
          </cell>
          <cell r="T22">
            <v>0</v>
          </cell>
          <cell r="U22">
            <v>0</v>
          </cell>
        </row>
        <row r="23">
          <cell r="D23">
            <v>2394579</v>
          </cell>
          <cell r="S23">
            <v>0</v>
          </cell>
          <cell r="T23">
            <v>0</v>
          </cell>
          <cell r="U23">
            <v>6635533.7199999997</v>
          </cell>
        </row>
        <row r="24">
          <cell r="D24">
            <v>2422769</v>
          </cell>
          <cell r="S24">
            <v>0</v>
          </cell>
          <cell r="T24">
            <v>0</v>
          </cell>
          <cell r="U24">
            <v>100000</v>
          </cell>
        </row>
        <row r="25">
          <cell r="D25">
            <v>2424023</v>
          </cell>
          <cell r="S25">
            <v>0</v>
          </cell>
          <cell r="T25">
            <v>0</v>
          </cell>
          <cell r="U25">
            <v>73702</v>
          </cell>
        </row>
        <row r="26">
          <cell r="D26">
            <v>2424027</v>
          </cell>
          <cell r="S26">
            <v>0</v>
          </cell>
          <cell r="T26">
            <v>0</v>
          </cell>
          <cell r="U26">
            <v>6971976.6799999997</v>
          </cell>
        </row>
        <row r="27">
          <cell r="D27">
            <v>2424029</v>
          </cell>
          <cell r="S27">
            <v>0</v>
          </cell>
          <cell r="T27">
            <v>0</v>
          </cell>
          <cell r="U27">
            <v>19654</v>
          </cell>
        </row>
        <row r="28">
          <cell r="D28">
            <v>2424031</v>
          </cell>
          <cell r="S28">
            <v>0</v>
          </cell>
          <cell r="T28">
            <v>0</v>
          </cell>
          <cell r="U28">
            <v>72064</v>
          </cell>
        </row>
        <row r="29">
          <cell r="D29">
            <v>2424034</v>
          </cell>
          <cell r="S29">
            <v>0</v>
          </cell>
          <cell r="T29">
            <v>0</v>
          </cell>
          <cell r="U29">
            <v>11465</v>
          </cell>
        </row>
        <row r="30">
          <cell r="D30">
            <v>2424036</v>
          </cell>
          <cell r="S30">
            <v>0</v>
          </cell>
          <cell r="T30">
            <v>0</v>
          </cell>
          <cell r="U30">
            <v>672248.55999999994</v>
          </cell>
        </row>
        <row r="31">
          <cell r="D31">
            <v>2424037</v>
          </cell>
          <cell r="S31">
            <v>0</v>
          </cell>
          <cell r="T31">
            <v>0</v>
          </cell>
          <cell r="U31">
            <v>746786.64</v>
          </cell>
        </row>
        <row r="32">
          <cell r="D32">
            <v>2424042</v>
          </cell>
          <cell r="S32">
            <v>0</v>
          </cell>
          <cell r="T32">
            <v>0</v>
          </cell>
          <cell r="U32">
            <v>1011641.56</v>
          </cell>
        </row>
        <row r="33">
          <cell r="D33">
            <v>2424045</v>
          </cell>
          <cell r="S33">
            <v>0</v>
          </cell>
          <cell r="T33">
            <v>0</v>
          </cell>
          <cell r="U33">
            <v>612845</v>
          </cell>
        </row>
        <row r="34">
          <cell r="D34">
            <v>2424051</v>
          </cell>
          <cell r="S34">
            <v>0</v>
          </cell>
          <cell r="T34">
            <v>0</v>
          </cell>
          <cell r="U34">
            <v>114270.36</v>
          </cell>
        </row>
        <row r="35">
          <cell r="D35">
            <v>2424067</v>
          </cell>
          <cell r="S35">
            <v>0</v>
          </cell>
          <cell r="T35">
            <v>0</v>
          </cell>
          <cell r="U35">
            <v>250000</v>
          </cell>
        </row>
        <row r="36">
          <cell r="D36">
            <v>2424071</v>
          </cell>
          <cell r="S36">
            <v>0</v>
          </cell>
          <cell r="T36">
            <v>0</v>
          </cell>
          <cell r="U36">
            <v>139280</v>
          </cell>
        </row>
        <row r="37">
          <cell r="D37">
            <v>2424025</v>
          </cell>
          <cell r="S37">
            <v>0</v>
          </cell>
          <cell r="T37">
            <v>0</v>
          </cell>
          <cell r="U37">
            <v>2700000</v>
          </cell>
        </row>
        <row r="38">
          <cell r="D38">
            <v>2422005</v>
          </cell>
          <cell r="S38">
            <v>0</v>
          </cell>
          <cell r="T38">
            <v>0</v>
          </cell>
          <cell r="U38">
            <v>939598</v>
          </cell>
        </row>
        <row r="39">
          <cell r="D39">
            <v>2424022</v>
          </cell>
          <cell r="S39">
            <v>0</v>
          </cell>
          <cell r="T39">
            <v>0</v>
          </cell>
          <cell r="U39">
            <v>16108</v>
          </cell>
        </row>
        <row r="40">
          <cell r="D40">
            <v>2424024</v>
          </cell>
          <cell r="S40">
            <v>0</v>
          </cell>
          <cell r="T40">
            <v>0</v>
          </cell>
          <cell r="U40">
            <v>590605</v>
          </cell>
        </row>
        <row r="41">
          <cell r="D41">
            <v>2424026</v>
          </cell>
          <cell r="S41">
            <v>0</v>
          </cell>
          <cell r="T41">
            <v>0</v>
          </cell>
          <cell r="U41">
            <v>255775</v>
          </cell>
        </row>
        <row r="42">
          <cell r="D42">
            <v>2424028</v>
          </cell>
          <cell r="S42">
            <v>0</v>
          </cell>
          <cell r="T42">
            <v>0</v>
          </cell>
          <cell r="U42">
            <v>59061</v>
          </cell>
        </row>
        <row r="43">
          <cell r="D43">
            <v>2424032</v>
          </cell>
          <cell r="S43">
            <v>0</v>
          </cell>
          <cell r="T43">
            <v>0</v>
          </cell>
          <cell r="U43">
            <v>644296</v>
          </cell>
        </row>
        <row r="44">
          <cell r="D44">
            <v>2424035</v>
          </cell>
          <cell r="S44">
            <v>0</v>
          </cell>
          <cell r="T44">
            <v>0</v>
          </cell>
          <cell r="U44">
            <v>177182</v>
          </cell>
        </row>
        <row r="45">
          <cell r="D45">
            <v>2424038</v>
          </cell>
          <cell r="S45">
            <v>0</v>
          </cell>
          <cell r="T45">
            <v>0</v>
          </cell>
          <cell r="U45">
            <v>493960</v>
          </cell>
        </row>
        <row r="46">
          <cell r="D46">
            <v>2424041</v>
          </cell>
          <cell r="S46">
            <v>0</v>
          </cell>
          <cell r="T46">
            <v>0</v>
          </cell>
          <cell r="U46">
            <v>837584</v>
          </cell>
        </row>
        <row r="47">
          <cell r="D47">
            <v>2424044</v>
          </cell>
          <cell r="S47">
            <v>0</v>
          </cell>
          <cell r="T47">
            <v>0</v>
          </cell>
          <cell r="U47">
            <v>155705</v>
          </cell>
        </row>
        <row r="48">
          <cell r="D48" t="str">
            <v>Inversión Pública - SUNAT</v>
          </cell>
          <cell r="S48">
            <v>3040965.2199999997</v>
          </cell>
          <cell r="T48">
            <v>3491907.47</v>
          </cell>
          <cell r="U48">
            <v>8588265.9900000002</v>
          </cell>
        </row>
        <row r="49">
          <cell r="D49">
            <v>2131953</v>
          </cell>
          <cell r="S49">
            <v>100000</v>
          </cell>
          <cell r="T49">
            <v>435478.5</v>
          </cell>
          <cell r="U49">
            <v>435478.09</v>
          </cell>
        </row>
        <row r="50">
          <cell r="D50">
            <v>2133067</v>
          </cell>
          <cell r="S50">
            <v>536000</v>
          </cell>
          <cell r="T50">
            <v>535000</v>
          </cell>
          <cell r="U50">
            <v>3056852.54</v>
          </cell>
        </row>
        <row r="51">
          <cell r="D51">
            <v>2134118</v>
          </cell>
          <cell r="S51">
            <v>20276</v>
          </cell>
          <cell r="T51">
            <v>34448</v>
          </cell>
          <cell r="U51">
            <v>56853.599999999999</v>
          </cell>
        </row>
        <row r="52">
          <cell r="D52">
            <v>2145313</v>
          </cell>
          <cell r="S52">
            <v>0</v>
          </cell>
          <cell r="T52">
            <v>0</v>
          </cell>
          <cell r="U52">
            <v>0</v>
          </cell>
        </row>
        <row r="53">
          <cell r="D53">
            <v>2145423</v>
          </cell>
          <cell r="S53">
            <v>0</v>
          </cell>
          <cell r="T53">
            <v>32244</v>
          </cell>
          <cell r="U53">
            <v>45375.08</v>
          </cell>
        </row>
        <row r="54">
          <cell r="D54">
            <v>2145456</v>
          </cell>
          <cell r="S54">
            <v>785613</v>
          </cell>
          <cell r="T54">
            <v>850613</v>
          </cell>
          <cell r="U54">
            <v>849424.96</v>
          </cell>
        </row>
        <row r="55">
          <cell r="D55">
            <v>2148293</v>
          </cell>
          <cell r="S55">
            <v>140000</v>
          </cell>
          <cell r="T55">
            <v>140000</v>
          </cell>
          <cell r="U55">
            <v>279999.58</v>
          </cell>
        </row>
        <row r="56">
          <cell r="D56">
            <v>2148294</v>
          </cell>
          <cell r="S56">
            <v>31500</v>
          </cell>
          <cell r="T56">
            <v>20209</v>
          </cell>
          <cell r="U56">
            <v>160262.12</v>
          </cell>
        </row>
        <row r="57">
          <cell r="D57">
            <v>2151258</v>
          </cell>
          <cell r="S57">
            <v>1138364.51</v>
          </cell>
          <cell r="T57">
            <v>1148132</v>
          </cell>
          <cell r="U57">
            <v>1672049</v>
          </cell>
        </row>
        <row r="58">
          <cell r="D58">
            <v>2151569</v>
          </cell>
          <cell r="S58">
            <v>0</v>
          </cell>
          <cell r="T58">
            <v>0</v>
          </cell>
          <cell r="U58">
            <v>43721.98</v>
          </cell>
        </row>
        <row r="59">
          <cell r="D59">
            <v>2159418</v>
          </cell>
          <cell r="S59">
            <v>0</v>
          </cell>
          <cell r="T59">
            <v>0</v>
          </cell>
          <cell r="U59">
            <v>50270.46</v>
          </cell>
        </row>
        <row r="60">
          <cell r="D60">
            <v>2159420</v>
          </cell>
          <cell r="S60">
            <v>221980</v>
          </cell>
          <cell r="T60">
            <v>208000</v>
          </cell>
          <cell r="U60">
            <v>189347.58000000002</v>
          </cell>
        </row>
        <row r="61">
          <cell r="D61">
            <v>2184581</v>
          </cell>
          <cell r="S61">
            <v>25796.71</v>
          </cell>
          <cell r="T61">
            <v>32334</v>
          </cell>
          <cell r="U61">
            <v>0</v>
          </cell>
        </row>
        <row r="62">
          <cell r="D62">
            <v>2255580</v>
          </cell>
          <cell r="S62">
            <v>0</v>
          </cell>
          <cell r="T62">
            <v>0</v>
          </cell>
          <cell r="U62">
            <v>0</v>
          </cell>
        </row>
        <row r="63">
          <cell r="D63">
            <v>2300104</v>
          </cell>
          <cell r="S63">
            <v>0</v>
          </cell>
          <cell r="T63">
            <v>22800</v>
          </cell>
          <cell r="U63">
            <v>968525</v>
          </cell>
        </row>
        <row r="64">
          <cell r="D64">
            <v>2201126</v>
          </cell>
          <cell r="S64">
            <v>0</v>
          </cell>
          <cell r="T64">
            <v>0</v>
          </cell>
          <cell r="U64">
            <v>0</v>
          </cell>
        </row>
        <row r="65">
          <cell r="D65">
            <v>2201131</v>
          </cell>
          <cell r="S65">
            <v>41435</v>
          </cell>
          <cell r="T65">
            <v>32648.97</v>
          </cell>
          <cell r="U65">
            <v>0</v>
          </cell>
        </row>
        <row r="66">
          <cell r="D66">
            <v>2259184</v>
          </cell>
          <cell r="S66">
            <v>0</v>
          </cell>
          <cell r="T66">
            <v>0</v>
          </cell>
          <cell r="U66">
            <v>465100</v>
          </cell>
        </row>
        <row r="67">
          <cell r="D67">
            <v>2260797</v>
          </cell>
          <cell r="S67">
            <v>0</v>
          </cell>
          <cell r="T67">
            <v>0</v>
          </cell>
          <cell r="U67">
            <v>305006</v>
          </cell>
        </row>
        <row r="68">
          <cell r="D68">
            <v>2201133</v>
          </cell>
          <cell r="S68">
            <v>0</v>
          </cell>
          <cell r="T68">
            <v>0</v>
          </cell>
          <cell r="U68">
            <v>10000</v>
          </cell>
        </row>
        <row r="69">
          <cell r="D69" t="str">
            <v>Mejoramiento del Sistema de Información de la SUNAT - MSI</v>
          </cell>
          <cell r="S69">
            <v>4465433</v>
          </cell>
          <cell r="T69">
            <v>2212640</v>
          </cell>
          <cell r="U69">
            <v>4186287.8600000003</v>
          </cell>
        </row>
        <row r="70">
          <cell r="D70">
            <v>2194716</v>
          </cell>
          <cell r="S70">
            <v>4465433</v>
          </cell>
          <cell r="T70">
            <v>2212640</v>
          </cell>
          <cell r="U70">
            <v>4186287.8600000003</v>
          </cell>
        </row>
        <row r="71">
          <cell r="S71">
            <v>0</v>
          </cell>
          <cell r="T71">
            <v>0</v>
          </cell>
          <cell r="U71">
            <v>0</v>
          </cell>
        </row>
        <row r="72">
          <cell r="D72">
            <v>2293177</v>
          </cell>
          <cell r="S72">
            <v>0</v>
          </cell>
          <cell r="T72">
            <v>0</v>
          </cell>
          <cell r="U72">
            <v>0</v>
          </cell>
        </row>
        <row r="73">
          <cell r="S73">
            <v>227527.78</v>
          </cell>
          <cell r="T73">
            <v>296150</v>
          </cell>
          <cell r="U73">
            <v>657887.72</v>
          </cell>
        </row>
        <row r="74">
          <cell r="D74">
            <v>2275434</v>
          </cell>
          <cell r="S74">
            <v>227527.78</v>
          </cell>
          <cell r="T74">
            <v>296150</v>
          </cell>
          <cell r="U74">
            <v>657887.72</v>
          </cell>
        </row>
        <row r="75">
          <cell r="S75">
            <v>0</v>
          </cell>
          <cell r="T75">
            <v>49100</v>
          </cell>
          <cell r="U75">
            <v>49100</v>
          </cell>
        </row>
        <row r="76">
          <cell r="D76">
            <v>2394412</v>
          </cell>
          <cell r="S76">
            <v>0</v>
          </cell>
          <cell r="T76">
            <v>49100</v>
          </cell>
          <cell r="U76">
            <v>49100</v>
          </cell>
        </row>
        <row r="77">
          <cell r="S77">
            <v>9991942.6965314411</v>
          </cell>
          <cell r="T77">
            <v>10214941.72153144</v>
          </cell>
          <cell r="U77">
            <v>46191970.089999996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B3CD-0F46-47DF-87A0-9C78E33A48A1}">
  <sheetPr>
    <tabColor rgb="FF00B050"/>
    <pageSetUpPr fitToPage="1"/>
  </sheetPr>
  <dimension ref="A1:AA22"/>
  <sheetViews>
    <sheetView tabSelected="1" view="pageBreakPreview" zoomScale="78" zoomScaleNormal="90" zoomScaleSheetLayoutView="78" workbookViewId="0">
      <pane ySplit="7" topLeftCell="A8" activePane="bottomLeft" state="frozenSplit"/>
      <selection sqref="A1:A1048576"/>
      <selection pane="bottomLeft" activeCell="C2" sqref="C2:X2"/>
    </sheetView>
  </sheetViews>
  <sheetFormatPr baseColWidth="10" defaultColWidth="11.42578125" defaultRowHeight="15.75" customHeight="1" x14ac:dyDescent="0.25"/>
  <cols>
    <col min="1" max="1" width="1.42578125" style="40" customWidth="1"/>
    <col min="2" max="2" width="1.85546875" style="1" customWidth="1"/>
    <col min="3" max="3" width="4" style="1" customWidth="1"/>
    <col min="4" max="4" width="8.42578125" style="1" bestFit="1" customWidth="1"/>
    <col min="5" max="5" width="57.140625" style="1" customWidth="1"/>
    <col min="6" max="6" width="10.85546875" style="1" customWidth="1"/>
    <col min="7" max="7" width="11.7109375" style="1" hidden="1" customWidth="1"/>
    <col min="8" max="10" width="12.7109375" style="36" customWidth="1"/>
    <col min="11" max="11" width="10.7109375" style="36" customWidth="1"/>
    <col min="12" max="13" width="10.85546875" style="36" customWidth="1"/>
    <col min="14" max="14" width="12.140625" style="36" customWidth="1"/>
    <col min="15" max="15" width="10.85546875" style="36" customWidth="1"/>
    <col min="16" max="16" width="13.7109375" style="36" customWidth="1"/>
    <col min="17" max="17" width="10.7109375" style="46" customWidth="1"/>
    <col min="18" max="18" width="12.7109375" style="36" customWidth="1"/>
    <col min="19" max="19" width="10.7109375" style="46" customWidth="1"/>
    <col min="20" max="20" width="12.7109375" style="36" customWidth="1"/>
    <col min="21" max="21" width="13.7109375" style="1" hidden="1" customWidth="1"/>
    <col min="22" max="22" width="38.85546875" style="1" hidden="1" customWidth="1"/>
    <col min="23" max="23" width="16.5703125" style="1" hidden="1" customWidth="1"/>
    <col min="24" max="24" width="20.85546875" style="1" hidden="1" customWidth="1"/>
    <col min="25" max="25" width="11.28515625" style="3" hidden="1" customWidth="1"/>
    <col min="26" max="26" width="11.85546875" style="4" hidden="1" customWidth="1"/>
    <col min="27" max="27" width="14.42578125" style="1" customWidth="1"/>
    <col min="28" max="16384" width="11.42578125" style="1"/>
  </cols>
  <sheetData>
    <row r="1" spans="1:27" ht="15.75" customHeight="1" x14ac:dyDescent="0.25"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7" ht="18.75" customHeight="1" x14ac:dyDescent="0.25">
      <c r="A2" s="1"/>
      <c r="C2" s="62" t="s">
        <v>48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7" ht="5.25" customHeight="1" x14ac:dyDescent="0.25">
      <c r="A3" s="1"/>
      <c r="C3" s="6"/>
      <c r="D3" s="6"/>
      <c r="E3" s="6"/>
      <c r="F3" s="2"/>
      <c r="G3" s="2"/>
      <c r="H3" s="6"/>
      <c r="I3" s="7"/>
      <c r="J3" s="7"/>
      <c r="K3" s="7"/>
      <c r="L3" s="7"/>
      <c r="M3" s="7"/>
      <c r="N3" s="7"/>
      <c r="O3" s="8"/>
      <c r="P3" s="7"/>
      <c r="Q3" s="9"/>
      <c r="R3" s="6"/>
      <c r="S3" s="6"/>
      <c r="T3" s="2"/>
      <c r="U3" s="2"/>
      <c r="V3" s="2"/>
      <c r="W3" s="2"/>
      <c r="X3" s="2"/>
      <c r="Y3" s="10"/>
    </row>
    <row r="4" spans="1:27" ht="18" customHeight="1" x14ac:dyDescent="0.25">
      <c r="A4" s="63" t="s">
        <v>0</v>
      </c>
      <c r="C4" s="64" t="s">
        <v>1</v>
      </c>
      <c r="D4" s="64" t="s">
        <v>2</v>
      </c>
      <c r="E4" s="64" t="s">
        <v>3</v>
      </c>
      <c r="F4" s="59" t="s">
        <v>4</v>
      </c>
      <c r="G4" s="59" t="s">
        <v>5</v>
      </c>
      <c r="H4" s="56" t="s">
        <v>6</v>
      </c>
      <c r="I4" s="56" t="s">
        <v>7</v>
      </c>
      <c r="J4" s="53" t="s">
        <v>8</v>
      </c>
      <c r="K4" s="54"/>
      <c r="L4" s="54"/>
      <c r="M4" s="54"/>
      <c r="N4" s="54"/>
      <c r="O4" s="54"/>
      <c r="P4" s="54"/>
      <c r="Q4" s="55"/>
      <c r="R4" s="56" t="s">
        <v>9</v>
      </c>
      <c r="S4" s="56"/>
      <c r="T4" s="57" t="s">
        <v>10</v>
      </c>
      <c r="U4" s="57" t="s">
        <v>11</v>
      </c>
      <c r="V4" s="12" t="s">
        <v>12</v>
      </c>
      <c r="W4" s="59" t="s">
        <v>13</v>
      </c>
      <c r="X4" s="59" t="s">
        <v>14</v>
      </c>
    </row>
    <row r="5" spans="1:27" ht="35.25" customHeight="1" x14ac:dyDescent="0.25">
      <c r="A5" s="63"/>
      <c r="C5" s="64"/>
      <c r="D5" s="64"/>
      <c r="E5" s="64"/>
      <c r="F5" s="60"/>
      <c r="G5" s="60"/>
      <c r="H5" s="56"/>
      <c r="I5" s="56"/>
      <c r="J5" s="11" t="s">
        <v>15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20</v>
      </c>
      <c r="P5" s="11" t="s">
        <v>21</v>
      </c>
      <c r="Q5" s="13" t="s">
        <v>22</v>
      </c>
      <c r="R5" s="11" t="s">
        <v>23</v>
      </c>
      <c r="S5" s="13" t="s">
        <v>24</v>
      </c>
      <c r="T5" s="58"/>
      <c r="U5" s="58"/>
      <c r="V5" s="14"/>
      <c r="W5" s="60"/>
      <c r="X5" s="60"/>
    </row>
    <row r="6" spans="1:27" ht="17.25" customHeight="1" x14ac:dyDescent="0.25">
      <c r="A6" s="47"/>
      <c r="B6" s="5"/>
      <c r="C6" s="48" t="s">
        <v>25</v>
      </c>
      <c r="D6" s="49"/>
      <c r="E6" s="49"/>
      <c r="F6" s="49"/>
      <c r="G6" s="15" t="s">
        <v>26</v>
      </c>
      <c r="H6" s="16">
        <f t="shared" ref="H6:P6" si="0">SUM(H7,H16)</f>
        <v>1121050975.6400001</v>
      </c>
      <c r="I6" s="16">
        <f t="shared" si="0"/>
        <v>157609115</v>
      </c>
      <c r="J6" s="16">
        <f t="shared" si="0"/>
        <v>106757501</v>
      </c>
      <c r="K6" s="16">
        <f t="shared" si="0"/>
        <v>80049556</v>
      </c>
      <c r="L6" s="16">
        <f t="shared" si="0"/>
        <v>12924034</v>
      </c>
      <c r="M6" s="16">
        <f t="shared" si="0"/>
        <v>10032974</v>
      </c>
      <c r="N6" s="16">
        <f t="shared" si="0"/>
        <v>10848133</v>
      </c>
      <c r="O6" s="16">
        <f t="shared" si="0"/>
        <v>45368357</v>
      </c>
      <c r="P6" s="16">
        <f t="shared" si="0"/>
        <v>79173498</v>
      </c>
      <c r="Q6" s="17">
        <f>IF(K6&gt;0,(P6/K6)*100,"-.-")</f>
        <v>98.905605422720896</v>
      </c>
      <c r="R6" s="18">
        <f>+I6+P6</f>
        <v>236782613</v>
      </c>
      <c r="S6" s="17">
        <f t="shared" ref="S6:S20" si="1">(R6/H6)*100</f>
        <v>21.12148494093433</v>
      </c>
      <c r="T6" s="18">
        <f>+H6-I6-P6</f>
        <v>884268362.6400001</v>
      </c>
      <c r="U6" s="16">
        <f>SUM(U7,U16)</f>
        <v>1789833</v>
      </c>
      <c r="V6" s="15" t="s">
        <v>26</v>
      </c>
      <c r="W6" s="18"/>
      <c r="X6" s="18"/>
      <c r="Y6" s="10"/>
      <c r="Z6" s="19"/>
    </row>
    <row r="7" spans="1:27" ht="17.25" customHeight="1" x14ac:dyDescent="0.25">
      <c r="A7" s="47"/>
      <c r="B7" s="5"/>
      <c r="C7" s="20"/>
      <c r="D7" s="50" t="s">
        <v>27</v>
      </c>
      <c r="E7" s="51"/>
      <c r="F7" s="51"/>
      <c r="G7" s="21" t="s">
        <v>26</v>
      </c>
      <c r="H7" s="22">
        <f>SUM(H8:H15)</f>
        <v>213726992.91000006</v>
      </c>
      <c r="I7" s="22">
        <f t="shared" ref="I7:P7" si="2">SUM(I8:I15)</f>
        <v>89153681</v>
      </c>
      <c r="J7" s="22">
        <f t="shared" si="2"/>
        <v>46950217</v>
      </c>
      <c r="K7" s="22">
        <f t="shared" si="2"/>
        <v>40203391</v>
      </c>
      <c r="L7" s="22">
        <f t="shared" si="2"/>
        <v>6280992</v>
      </c>
      <c r="M7" s="22">
        <f t="shared" si="2"/>
        <v>3260539</v>
      </c>
      <c r="N7" s="22">
        <f t="shared" si="2"/>
        <v>1796565</v>
      </c>
      <c r="O7" s="22">
        <f t="shared" si="2"/>
        <v>28642822</v>
      </c>
      <c r="P7" s="22">
        <f t="shared" si="2"/>
        <v>39980918</v>
      </c>
      <c r="Q7" s="23">
        <f>IF(K7&gt;0,(P7/K7)*100,"-.-")</f>
        <v>99.44663125555752</v>
      </c>
      <c r="R7" s="22">
        <f>+I7+P7</f>
        <v>129134599</v>
      </c>
      <c r="S7" s="23">
        <f t="shared" si="1"/>
        <v>60.42035086058516</v>
      </c>
      <c r="T7" s="22">
        <f>+H7-I7-P7</f>
        <v>84592393.910000056</v>
      </c>
      <c r="U7" s="22">
        <f>SUM(U8:U9)</f>
        <v>0</v>
      </c>
      <c r="V7" s="21" t="s">
        <v>26</v>
      </c>
      <c r="W7" s="22"/>
      <c r="X7" s="22"/>
      <c r="Y7" s="10"/>
      <c r="Z7" s="19"/>
      <c r="AA7" s="5"/>
    </row>
    <row r="8" spans="1:27" ht="66" x14ac:dyDescent="0.25">
      <c r="A8" s="47">
        <f>SUMIFS('[2]Base de Datos'!$B$3:$B$89,'[2]Base de Datos'!$E$3:$E$89,$D8)</f>
        <v>25</v>
      </c>
      <c r="B8" s="5"/>
      <c r="C8" s="24">
        <v>1</v>
      </c>
      <c r="D8" s="24">
        <v>2424326</v>
      </c>
      <c r="E8" s="25" t="s">
        <v>34</v>
      </c>
      <c r="F8" s="26" t="s">
        <v>35</v>
      </c>
      <c r="G8" s="27">
        <v>0</v>
      </c>
      <c r="H8" s="28">
        <v>55666960.340000004</v>
      </c>
      <c r="I8" s="28">
        <v>1419460</v>
      </c>
      <c r="J8" s="28">
        <v>21307425</v>
      </c>
      <c r="K8" s="28">
        <v>15155360</v>
      </c>
      <c r="L8" s="28">
        <v>35000</v>
      </c>
      <c r="M8" s="28">
        <v>0</v>
      </c>
      <c r="N8" s="28">
        <v>501837</v>
      </c>
      <c r="O8" s="28">
        <v>14553898</v>
      </c>
      <c r="P8" s="29">
        <f t="shared" ref="P8:P15" si="3">SUM(L8:O8)</f>
        <v>15090735</v>
      </c>
      <c r="Q8" s="23">
        <f t="shared" ref="Q8:Q20" si="4">IF(K8&gt;0,(P8/K8)*100,"-.-")</f>
        <v>99.57358320752526</v>
      </c>
      <c r="R8" s="30">
        <f>+I8+P8</f>
        <v>16510195</v>
      </c>
      <c r="S8" s="23">
        <f t="shared" si="1"/>
        <v>29.658876466686557</v>
      </c>
      <c r="T8" s="30">
        <f t="shared" ref="T8:T15" si="5">+H8-I8-P8</f>
        <v>39156765.340000004</v>
      </c>
      <c r="U8" s="30">
        <f>SUMIFS('[2]A1 - PROG FINAN Mensual'!$S$7:$S$77,'[2]A1 - PROG FINAN Mensual'!$D$7:$D$77,$D8)+SUMIFS('[2]A1 - PROG FINAN Mensual'!$T$7:$T$77,'[2]A1 - PROG FINAN Mensual'!$D$7:$D$77,$D8)+SUMIFS('[2]A1 - PROG FINAN Mensual'!$U$7:$U$77,'[2]A1 - PROG FINAN Mensual'!$D$7:$D$77,$D8)</f>
        <v>0</v>
      </c>
      <c r="V8" s="27" t="s">
        <v>28</v>
      </c>
      <c r="W8" s="31" t="str">
        <f>+VLOOKUP($D8, '[2]BD - F-12-B'!$E$3:$FJ$69, 161, FALSE)</f>
        <v>REGISTRO</v>
      </c>
      <c r="X8" s="32">
        <f>+VLOOKUP($D8, '[2]BD - F-12-B'!$E$3:$FJ$69, 162, FALSE)</f>
        <v>43570</v>
      </c>
      <c r="Y8" s="33" t="e">
        <f>+N8/#REF!</f>
        <v>#REF!</v>
      </c>
      <c r="Z8" s="34" t="str">
        <f>+VLOOKUP($D8, '[2]Base de Datos'!$E$3:$F$54, 2, FALSE)</f>
        <v>IOARR</v>
      </c>
      <c r="AA8" s="35"/>
    </row>
    <row r="9" spans="1:27" ht="115.5" x14ac:dyDescent="0.25">
      <c r="A9" s="47">
        <f>SUMIFS('[2]Base de Datos'!$B$3:$B$89,'[2]Base de Datos'!$E$3:$E$89,$D9)</f>
        <v>27</v>
      </c>
      <c r="B9" s="5"/>
      <c r="C9" s="24">
        <v>2</v>
      </c>
      <c r="D9" s="24">
        <v>2455051</v>
      </c>
      <c r="E9" s="25" t="s">
        <v>36</v>
      </c>
      <c r="F9" s="26" t="s">
        <v>35</v>
      </c>
      <c r="G9" s="27">
        <v>0</v>
      </c>
      <c r="H9" s="28">
        <v>115196326.95</v>
      </c>
      <c r="I9" s="28">
        <v>73287999</v>
      </c>
      <c r="J9" s="28">
        <v>21024342</v>
      </c>
      <c r="K9" s="28">
        <v>16120889</v>
      </c>
      <c r="L9" s="28">
        <v>5222968</v>
      </c>
      <c r="M9" s="28">
        <v>412063</v>
      </c>
      <c r="N9" s="28">
        <v>649791</v>
      </c>
      <c r="O9" s="28">
        <v>9678235</v>
      </c>
      <c r="P9" s="29">
        <f t="shared" si="3"/>
        <v>15963057</v>
      </c>
      <c r="Q9" s="23">
        <f t="shared" si="4"/>
        <v>99.020947293911647</v>
      </c>
      <c r="R9" s="30">
        <f t="shared" ref="R9:R15" si="6">+I9+P9</f>
        <v>89251056</v>
      </c>
      <c r="S9" s="23">
        <f t="shared" si="1"/>
        <v>77.477345296555043</v>
      </c>
      <c r="T9" s="30">
        <f t="shared" si="5"/>
        <v>25945270.950000003</v>
      </c>
      <c r="U9" s="30">
        <f>SUMIFS('[2]A1 - PROG FINAN Mensual'!$S$7:$S$77,'[2]A1 - PROG FINAN Mensual'!$D$7:$D$77,$D9)+SUMIFS('[2]A1 - PROG FINAN Mensual'!$T$7:$T$77,'[2]A1 - PROG FINAN Mensual'!$D$7:$D$77,$D9)+SUMIFS('[2]A1 - PROG FINAN Mensual'!$U$7:$U$77,'[2]A1 - PROG FINAN Mensual'!$D$7:$D$77,$D9)</f>
        <v>0</v>
      </c>
      <c r="V9" s="27" t="s">
        <v>29</v>
      </c>
      <c r="W9" s="31" t="e">
        <f>+VLOOKUP($D9, '[2]BD - F-12-B'!$E$3:$FJ$69, 161, FALSE)</f>
        <v>#N/A</v>
      </c>
      <c r="X9" s="32" t="e">
        <f>+VLOOKUP($D9, '[2]BD - F-12-B'!$E$3:$FJ$69, 162, FALSE)</f>
        <v>#N/A</v>
      </c>
      <c r="Y9" s="33" t="e">
        <f>+N9/#REF!</f>
        <v>#REF!</v>
      </c>
      <c r="Z9" s="34" t="str">
        <f>+VLOOKUP($D9, '[2]Base de Datos'!$E$3:$F$54, 2, FALSE)</f>
        <v>IOARR</v>
      </c>
      <c r="AA9" s="35"/>
    </row>
    <row r="10" spans="1:27" ht="74.25" customHeight="1" x14ac:dyDescent="0.25">
      <c r="A10" s="47">
        <f>SUMIFS('[2]Base de Datos'!$B$3:$B$89,'[2]Base de Datos'!$E$3:$E$89,$D10)</f>
        <v>35</v>
      </c>
      <c r="B10" s="5"/>
      <c r="C10" s="24">
        <v>3</v>
      </c>
      <c r="D10" s="24">
        <v>2487753</v>
      </c>
      <c r="E10" s="25" t="s">
        <v>37</v>
      </c>
      <c r="F10" s="26" t="s">
        <v>35</v>
      </c>
      <c r="G10" s="27">
        <v>0</v>
      </c>
      <c r="H10" s="28">
        <v>12401672.52</v>
      </c>
      <c r="I10" s="28">
        <v>6896885</v>
      </c>
      <c r="J10" s="28">
        <v>2120607</v>
      </c>
      <c r="K10" s="28">
        <v>3279450</v>
      </c>
      <c r="L10" s="28">
        <v>1023024</v>
      </c>
      <c r="M10" s="28">
        <v>1543529</v>
      </c>
      <c r="N10" s="28">
        <v>644937</v>
      </c>
      <c r="O10" s="28">
        <v>67950</v>
      </c>
      <c r="P10" s="29">
        <f t="shared" si="3"/>
        <v>3279440</v>
      </c>
      <c r="Q10" s="23">
        <f t="shared" si="4"/>
        <v>99.999695070819811</v>
      </c>
      <c r="R10" s="30">
        <f t="shared" si="6"/>
        <v>10176325</v>
      </c>
      <c r="S10" s="23">
        <f t="shared" si="1"/>
        <v>82.056069321204745</v>
      </c>
      <c r="T10" s="30">
        <f t="shared" si="5"/>
        <v>2225347.5199999996</v>
      </c>
      <c r="U10" s="30"/>
      <c r="V10" s="27"/>
      <c r="W10" s="31" t="e">
        <f>+VLOOKUP($D10, '[2]BD - F-12-B'!$E$3:$FJ$69, 161, FALSE)</f>
        <v>#N/A</v>
      </c>
      <c r="X10" s="32" t="e">
        <f>+VLOOKUP($D10, '[2]BD - F-12-B'!$E$3:$FJ$69, 162, FALSE)</f>
        <v>#N/A</v>
      </c>
      <c r="Y10" s="33" t="e">
        <f>+N10/#REF!</f>
        <v>#REF!</v>
      </c>
      <c r="Z10" s="34" t="str">
        <f>+VLOOKUP($D10, '[2]Base de Datos'!$E$3:$F$54, 2, FALSE)</f>
        <v>IOARR</v>
      </c>
      <c r="AA10" s="35"/>
    </row>
    <row r="11" spans="1:27" ht="82.5" x14ac:dyDescent="0.25">
      <c r="A11" s="47">
        <f>SUMIFS('[2]Base de Datos'!$B$3:$B$89,'[2]Base de Datos'!$E$3:$E$89,$D11)</f>
        <v>37</v>
      </c>
      <c r="B11" s="5"/>
      <c r="C11" s="24">
        <v>4</v>
      </c>
      <c r="D11" s="24">
        <v>2510338</v>
      </c>
      <c r="E11" s="25" t="s">
        <v>38</v>
      </c>
      <c r="F11" s="26" t="s">
        <v>35</v>
      </c>
      <c r="G11" s="27">
        <v>0</v>
      </c>
      <c r="H11" s="28">
        <v>9917699</v>
      </c>
      <c r="I11" s="28">
        <v>2263111</v>
      </c>
      <c r="J11" s="28">
        <v>1536158</v>
      </c>
      <c r="K11" s="28">
        <v>10000</v>
      </c>
      <c r="L11" s="28">
        <v>0</v>
      </c>
      <c r="M11" s="28">
        <v>10000</v>
      </c>
      <c r="N11" s="28">
        <v>0</v>
      </c>
      <c r="O11" s="28">
        <v>0</v>
      </c>
      <c r="P11" s="29">
        <f t="shared" si="3"/>
        <v>10000</v>
      </c>
      <c r="Q11" s="23">
        <f t="shared" si="4"/>
        <v>100</v>
      </c>
      <c r="R11" s="30">
        <f t="shared" si="6"/>
        <v>2273111</v>
      </c>
      <c r="S11" s="23">
        <f t="shared" si="1"/>
        <v>22.919741766714235</v>
      </c>
      <c r="T11" s="30">
        <f t="shared" si="5"/>
        <v>7644588</v>
      </c>
      <c r="U11" s="30"/>
      <c r="V11" s="27"/>
      <c r="W11" s="31"/>
      <c r="X11" s="32"/>
      <c r="Y11" s="33" t="e">
        <f>+N11/#REF!</f>
        <v>#REF!</v>
      </c>
      <c r="Z11" s="34" t="str">
        <f>+VLOOKUP($D11, '[2]Base de Datos'!$E$3:$F$54, 2, FALSE)</f>
        <v>IOARR</v>
      </c>
      <c r="AA11" s="35"/>
    </row>
    <row r="12" spans="1:27" ht="66" x14ac:dyDescent="0.25">
      <c r="A12" s="47">
        <f>SUMIFS('[2]Base de Datos'!$B$3:$B$89,'[2]Base de Datos'!$E$3:$E$89,$D12)</f>
        <v>55</v>
      </c>
      <c r="B12" s="5"/>
      <c r="C12" s="24">
        <v>5</v>
      </c>
      <c r="D12" s="24">
        <v>2359928</v>
      </c>
      <c r="E12" s="25" t="s">
        <v>39</v>
      </c>
      <c r="F12" s="26" t="s">
        <v>35</v>
      </c>
      <c r="G12" s="27" t="e">
        <v>#REF!</v>
      </c>
      <c r="H12" s="28">
        <v>3809040</v>
      </c>
      <c r="I12" s="28">
        <v>0</v>
      </c>
      <c r="J12" s="28">
        <v>961685</v>
      </c>
      <c r="K12" s="28">
        <v>1109101</v>
      </c>
      <c r="L12" s="28">
        <v>0</v>
      </c>
      <c r="M12" s="28">
        <v>0</v>
      </c>
      <c r="N12" s="28">
        <v>0</v>
      </c>
      <c r="O12" s="28">
        <v>1109100</v>
      </c>
      <c r="P12" s="29">
        <f t="shared" si="3"/>
        <v>1109100</v>
      </c>
      <c r="Q12" s="23">
        <f t="shared" si="4"/>
        <v>99.999909836885919</v>
      </c>
      <c r="R12" s="30">
        <f t="shared" si="6"/>
        <v>1109100</v>
      </c>
      <c r="S12" s="23">
        <f t="shared" si="1"/>
        <v>29.117572931762332</v>
      </c>
      <c r="T12" s="30">
        <f t="shared" si="5"/>
        <v>2699940</v>
      </c>
      <c r="U12" s="30"/>
      <c r="V12" s="27"/>
      <c r="W12" s="31"/>
      <c r="X12" s="32"/>
      <c r="Y12" s="33"/>
      <c r="Z12" s="34"/>
      <c r="AA12" s="35"/>
    </row>
    <row r="13" spans="1:27" ht="82.5" x14ac:dyDescent="0.25">
      <c r="A13" s="47">
        <f>SUMIFS('[2]Base de Datos'!$B$3:$B$89,'[2]Base de Datos'!$E$3:$E$89,$D13)</f>
        <v>56</v>
      </c>
      <c r="B13" s="5"/>
      <c r="C13" s="24">
        <v>6</v>
      </c>
      <c r="D13" s="24">
        <v>2466626</v>
      </c>
      <c r="E13" s="25" t="s">
        <v>40</v>
      </c>
      <c r="F13" s="26" t="s">
        <v>35</v>
      </c>
      <c r="G13" s="27" t="e">
        <v>#REF!</v>
      </c>
      <c r="H13" s="28">
        <v>8263775.6200000001</v>
      </c>
      <c r="I13" s="28">
        <v>5286226</v>
      </c>
      <c r="J13" s="28">
        <v>0</v>
      </c>
      <c r="K13" s="28">
        <v>1659289</v>
      </c>
      <c r="L13" s="28">
        <v>0</v>
      </c>
      <c r="M13" s="28">
        <v>1294947</v>
      </c>
      <c r="N13" s="28">
        <v>0</v>
      </c>
      <c r="O13" s="28">
        <v>364341</v>
      </c>
      <c r="P13" s="29">
        <f t="shared" si="3"/>
        <v>1659288</v>
      </c>
      <c r="Q13" s="23">
        <f t="shared" si="4"/>
        <v>99.999939733223087</v>
      </c>
      <c r="R13" s="30">
        <f t="shared" si="6"/>
        <v>6945514</v>
      </c>
      <c r="S13" s="23">
        <f t="shared" si="1"/>
        <v>84.047707965236356</v>
      </c>
      <c r="T13" s="30">
        <f t="shared" si="5"/>
        <v>1318261.6200000001</v>
      </c>
      <c r="U13" s="30"/>
      <c r="V13" s="27"/>
      <c r="W13" s="31"/>
      <c r="X13" s="32"/>
      <c r="Y13" s="33"/>
      <c r="Z13" s="34"/>
      <c r="AA13" s="35"/>
    </row>
    <row r="14" spans="1:27" ht="82.5" x14ac:dyDescent="0.25">
      <c r="A14" s="47">
        <f>SUMIFS('[2]Base de Datos'!$B$3:$B$89,'[2]Base de Datos'!$E$3:$E$89,$D14)</f>
        <v>57</v>
      </c>
      <c r="B14" s="5"/>
      <c r="C14" s="24">
        <v>7</v>
      </c>
      <c r="D14" s="24">
        <v>2500431</v>
      </c>
      <c r="E14" s="25" t="s">
        <v>41</v>
      </c>
      <c r="F14" s="26" t="s">
        <v>35</v>
      </c>
      <c r="G14" s="27" t="e">
        <v>#REF!</v>
      </c>
      <c r="H14" s="28">
        <v>1315091.8999999999</v>
      </c>
      <c r="I14" s="28">
        <v>0</v>
      </c>
      <c r="J14" s="28">
        <v>0</v>
      </c>
      <c r="K14" s="28">
        <v>686020</v>
      </c>
      <c r="L14" s="28">
        <v>0</v>
      </c>
      <c r="M14" s="28">
        <v>0</v>
      </c>
      <c r="N14" s="28">
        <v>0</v>
      </c>
      <c r="O14" s="28">
        <v>686017</v>
      </c>
      <c r="P14" s="29">
        <f t="shared" si="3"/>
        <v>686017</v>
      </c>
      <c r="Q14" s="23">
        <f t="shared" si="4"/>
        <v>99.999562694965164</v>
      </c>
      <c r="R14" s="30">
        <f t="shared" si="6"/>
        <v>686017</v>
      </c>
      <c r="S14" s="23">
        <f t="shared" si="1"/>
        <v>52.164947559938589</v>
      </c>
      <c r="T14" s="30">
        <f t="shared" si="5"/>
        <v>629074.89999999991</v>
      </c>
      <c r="U14" s="30"/>
      <c r="V14" s="27"/>
      <c r="W14" s="31"/>
      <c r="X14" s="32"/>
      <c r="Y14" s="33"/>
      <c r="Z14" s="34"/>
      <c r="AA14" s="35"/>
    </row>
    <row r="15" spans="1:27" ht="82.5" x14ac:dyDescent="0.25">
      <c r="A15" s="47">
        <f>SUMIFS('[2]Base de Datos'!$B$3:$B$89,'[2]Base de Datos'!$E$3:$E$89,$D15)</f>
        <v>87</v>
      </c>
      <c r="B15" s="5"/>
      <c r="C15" s="24">
        <v>8</v>
      </c>
      <c r="D15" s="24">
        <v>2607522</v>
      </c>
      <c r="E15" s="25" t="s">
        <v>42</v>
      </c>
      <c r="F15" s="26" t="s">
        <v>35</v>
      </c>
      <c r="G15" s="27" t="e">
        <v>#REF!</v>
      </c>
      <c r="H15" s="28">
        <v>7156426.5800000001</v>
      </c>
      <c r="I15" s="28">
        <v>0</v>
      </c>
      <c r="J15" s="28">
        <v>0</v>
      </c>
      <c r="K15" s="28">
        <v>2183282</v>
      </c>
      <c r="L15" s="28">
        <v>0</v>
      </c>
      <c r="M15" s="28">
        <v>0</v>
      </c>
      <c r="N15" s="28">
        <v>0</v>
      </c>
      <c r="O15" s="28">
        <v>2183281</v>
      </c>
      <c r="P15" s="29">
        <f t="shared" si="3"/>
        <v>2183281</v>
      </c>
      <c r="Q15" s="23">
        <f t="shared" si="4"/>
        <v>99.999954197396406</v>
      </c>
      <c r="R15" s="30">
        <f t="shared" si="6"/>
        <v>2183281</v>
      </c>
      <c r="S15" s="23">
        <f t="shared" si="1"/>
        <v>30.50797734866163</v>
      </c>
      <c r="T15" s="30">
        <f t="shared" si="5"/>
        <v>4973145.58</v>
      </c>
      <c r="U15" s="30"/>
      <c r="V15" s="27"/>
      <c r="W15" s="31"/>
      <c r="X15" s="32"/>
      <c r="Y15" s="33"/>
      <c r="Z15" s="34"/>
      <c r="AA15" s="35"/>
    </row>
    <row r="16" spans="1:27" ht="18.75" x14ac:dyDescent="0.25">
      <c r="A16" s="47">
        <f>SUMIFS('[2]Base de Datos'!$B$3:$B$84,'[2]Base de Datos'!$E$3:$E$84,$D16)</f>
        <v>0</v>
      </c>
      <c r="B16" s="5"/>
      <c r="C16" s="20"/>
      <c r="D16" s="50" t="s">
        <v>30</v>
      </c>
      <c r="E16" s="51"/>
      <c r="F16" s="51"/>
      <c r="G16" s="21" t="s">
        <v>26</v>
      </c>
      <c r="H16" s="22">
        <f>SUM(H17:H20)</f>
        <v>907323982.73000002</v>
      </c>
      <c r="I16" s="22">
        <f t="shared" ref="I16:N16" si="7">SUM(I17:I20)</f>
        <v>68455434</v>
      </c>
      <c r="J16" s="22">
        <f t="shared" si="7"/>
        <v>59807284</v>
      </c>
      <c r="K16" s="22">
        <f t="shared" si="7"/>
        <v>39846165</v>
      </c>
      <c r="L16" s="22">
        <f t="shared" si="7"/>
        <v>6643042</v>
      </c>
      <c r="M16" s="22">
        <f t="shared" si="7"/>
        <v>6772435</v>
      </c>
      <c r="N16" s="22">
        <f t="shared" si="7"/>
        <v>9051568</v>
      </c>
      <c r="O16" s="22">
        <f>SUM(O17:O20)</f>
        <v>16725535</v>
      </c>
      <c r="P16" s="22">
        <f>SUM(P17:P20)</f>
        <v>39192580</v>
      </c>
      <c r="Q16" s="23">
        <f t="shared" si="4"/>
        <v>98.359729223627923</v>
      </c>
      <c r="R16" s="22">
        <f>+I16+P16</f>
        <v>107648014</v>
      </c>
      <c r="S16" s="23">
        <f t="shared" si="1"/>
        <v>11.864341299135891</v>
      </c>
      <c r="T16" s="22">
        <f>+H16-I16-P16</f>
        <v>799675968.73000002</v>
      </c>
      <c r="U16" s="22">
        <f>SUM(U17:U20)</f>
        <v>1789833</v>
      </c>
      <c r="V16" s="21" t="s">
        <v>26</v>
      </c>
      <c r="W16" s="37"/>
      <c r="X16" s="38"/>
      <c r="Y16" s="33" t="e">
        <f>+N16/#REF!</f>
        <v>#REF!</v>
      </c>
      <c r="Z16" s="19"/>
      <c r="AA16" s="39"/>
    </row>
    <row r="17" spans="1:27" ht="49.5" x14ac:dyDescent="0.25">
      <c r="A17" s="47">
        <f>SUMIFS('[2]Base de Datos'!$B$3:$B$89,'[2]Base de Datos'!$E$3:$E$89,$D17)</f>
        <v>7</v>
      </c>
      <c r="B17" s="5"/>
      <c r="C17" s="24">
        <v>9</v>
      </c>
      <c r="D17" s="24">
        <v>2194717</v>
      </c>
      <c r="E17" s="25" t="s">
        <v>43</v>
      </c>
      <c r="F17" s="26" t="s">
        <v>44</v>
      </c>
      <c r="G17" s="27">
        <v>0</v>
      </c>
      <c r="H17" s="28">
        <v>51274755.740000002</v>
      </c>
      <c r="I17" s="28">
        <v>15034128</v>
      </c>
      <c r="J17" s="28">
        <v>8461310</v>
      </c>
      <c r="K17" s="28">
        <v>5238163</v>
      </c>
      <c r="L17" s="28">
        <v>1269274</v>
      </c>
      <c r="M17" s="28">
        <v>1250692</v>
      </c>
      <c r="N17" s="28">
        <v>1147680</v>
      </c>
      <c r="O17" s="28">
        <v>1472375</v>
      </c>
      <c r="P17" s="29">
        <f t="shared" ref="P17:P20" si="8">SUM(L17:O17)</f>
        <v>5140021</v>
      </c>
      <c r="Q17" s="23">
        <f t="shared" si="4"/>
        <v>98.126404237516098</v>
      </c>
      <c r="R17" s="30">
        <f t="shared" ref="R17:R20" si="9">+I17+P17</f>
        <v>20174149</v>
      </c>
      <c r="S17" s="23">
        <f t="shared" si="1"/>
        <v>39.34518791722283</v>
      </c>
      <c r="T17" s="30">
        <f t="shared" ref="T17:T20" si="10">+H17-I17-P17</f>
        <v>31100606.740000002</v>
      </c>
      <c r="U17" s="30">
        <f>SUMIFS('[2]A1 - PROG FINAN Mensual'!$S$7:$S$77,'[2]A1 - PROG FINAN Mensual'!$D$7:$D$77,$D17)+SUMIFS('[2]A1 - PROG FINAN Mensual'!$T$7:$T$77,'[2]A1 - PROG FINAN Mensual'!$D$7:$D$77,$D17)+SUMIFS('[2]A1 - PROG FINAN Mensual'!$U$7:$U$77,'[2]A1 - PROG FINAN Mensual'!$D$7:$D$77,$D17)</f>
        <v>1789833</v>
      </c>
      <c r="V17" s="27" t="s">
        <v>31</v>
      </c>
      <c r="W17" s="31" t="str">
        <f>+VLOOKUP($D17, '[2]BD - F-12-B'!$E$3:$FJ$69, 161, FALSE)</f>
        <v>REGISTRO</v>
      </c>
      <c r="X17" s="32">
        <f>+VLOOKUP($D17, '[2]BD - F-12-B'!$E$3:$FJ$69, 162, FALSE)</f>
        <v>43623</v>
      </c>
      <c r="Y17" s="33" t="e">
        <f>+N17/#REF!</f>
        <v>#REF!</v>
      </c>
      <c r="Z17" s="34" t="str">
        <f>+VLOOKUP($D17, '[2]Base de Datos'!$E$3:$F$54, 2, FALSE)</f>
        <v>Proyecto de inversión</v>
      </c>
      <c r="AA17" s="35"/>
    </row>
    <row r="18" spans="1:27" ht="33" x14ac:dyDescent="0.25">
      <c r="A18" s="47">
        <f>SUMIFS('[2]Base de Datos'!$B$3:$B$89,'[2]Base de Datos'!$E$3:$E$89,$D18)</f>
        <v>12</v>
      </c>
      <c r="B18" s="5"/>
      <c r="C18" s="24">
        <v>10</v>
      </c>
      <c r="D18" s="24">
        <v>2359961</v>
      </c>
      <c r="E18" s="25" t="s">
        <v>45</v>
      </c>
      <c r="F18" s="26" t="s">
        <v>44</v>
      </c>
      <c r="G18" s="27">
        <v>0</v>
      </c>
      <c r="H18" s="28">
        <v>182600808</v>
      </c>
      <c r="I18" s="28">
        <v>50718575</v>
      </c>
      <c r="J18" s="28">
        <v>26125130</v>
      </c>
      <c r="K18" s="28">
        <v>19011998</v>
      </c>
      <c r="L18" s="28">
        <v>4044364</v>
      </c>
      <c r="M18" s="28">
        <v>4308264</v>
      </c>
      <c r="N18" s="28">
        <v>4972776</v>
      </c>
      <c r="O18" s="28">
        <v>5241390</v>
      </c>
      <c r="P18" s="29">
        <f t="shared" si="8"/>
        <v>18566794</v>
      </c>
      <c r="Q18" s="23">
        <f t="shared" si="4"/>
        <v>97.658299774700168</v>
      </c>
      <c r="R18" s="30">
        <f t="shared" si="9"/>
        <v>69285369</v>
      </c>
      <c r="S18" s="23">
        <f t="shared" si="1"/>
        <v>37.943626733568451</v>
      </c>
      <c r="T18" s="30">
        <f t="shared" si="10"/>
        <v>113315439</v>
      </c>
      <c r="U18" s="30">
        <f>SUMIFS('[2]A1 - PROG FINAN Mensual'!$S$7:$S$77,'[2]A1 - PROG FINAN Mensual'!$D$7:$D$77,$D18)+SUMIFS('[2]A1 - PROG FINAN Mensual'!$T$7:$T$77,'[2]A1 - PROG FINAN Mensual'!$D$7:$D$77,$D18)+SUMIFS('[2]A1 - PROG FINAN Mensual'!$U$7:$U$77,'[2]A1 - PROG FINAN Mensual'!$D$7:$D$77,$D18)</f>
        <v>0</v>
      </c>
      <c r="V18" s="27" t="s">
        <v>32</v>
      </c>
      <c r="W18" s="31" t="str">
        <f>+VLOOKUP($D18, '[2]BD - F-12-B'!$E$3:$FJ$69, 161, FALSE)</f>
        <v>SIN REGISTRO</v>
      </c>
      <c r="X18" s="32" t="str">
        <f>+VLOOKUP($D18, '[2]BD - F-12-B'!$E$3:$FJ$69, 162, FALSE)</f>
        <v xml:space="preserve">  -</v>
      </c>
      <c r="Y18" s="33" t="e">
        <f>+N18/#REF!</f>
        <v>#REF!</v>
      </c>
      <c r="Z18" s="34" t="str">
        <f>+VLOOKUP($D18, '[2]Base de Datos'!$E$3:$F$54, 2, FALSE)</f>
        <v>Proyecto de inversión</v>
      </c>
      <c r="AA18" s="35"/>
    </row>
    <row r="19" spans="1:27" ht="51" customHeight="1" x14ac:dyDescent="0.25">
      <c r="A19" s="47">
        <f>SUMIFS('[2]Base de Datos'!$B$3:$B$89,'[2]Base de Datos'!$E$3:$E$89,$D19)</f>
        <v>40</v>
      </c>
      <c r="B19" s="5"/>
      <c r="C19" s="24">
        <v>11</v>
      </c>
      <c r="D19" s="24">
        <v>2522012</v>
      </c>
      <c r="E19" s="25" t="s">
        <v>46</v>
      </c>
      <c r="F19" s="26" t="s">
        <v>44</v>
      </c>
      <c r="G19" s="27">
        <v>0</v>
      </c>
      <c r="H19" s="28">
        <v>411028334.99000001</v>
      </c>
      <c r="I19" s="28">
        <v>2702731</v>
      </c>
      <c r="J19" s="28">
        <v>25220844</v>
      </c>
      <c r="K19" s="28">
        <v>15162947</v>
      </c>
      <c r="L19" s="28">
        <v>1329404</v>
      </c>
      <c r="M19" s="28">
        <v>1213479</v>
      </c>
      <c r="N19" s="28">
        <v>2854705</v>
      </c>
      <c r="O19" s="28">
        <v>9706785</v>
      </c>
      <c r="P19" s="29">
        <f t="shared" si="8"/>
        <v>15104373</v>
      </c>
      <c r="Q19" s="23">
        <f t="shared" si="4"/>
        <v>99.613703061812458</v>
      </c>
      <c r="R19" s="30">
        <f t="shared" si="9"/>
        <v>17807104</v>
      </c>
      <c r="S19" s="23">
        <f t="shared" si="1"/>
        <v>4.3323300327782102</v>
      </c>
      <c r="T19" s="30">
        <f t="shared" si="10"/>
        <v>393221230.99000001</v>
      </c>
      <c r="U19" s="30"/>
      <c r="V19" s="27"/>
      <c r="W19" s="31"/>
      <c r="X19" s="32"/>
      <c r="Y19" s="33" t="e">
        <f>+N19/#REF!</f>
        <v>#REF!</v>
      </c>
      <c r="Z19" s="34" t="str">
        <f>+VLOOKUP($D19, '[2]Base de Datos'!$E$3:$F$54, 2, FALSE)</f>
        <v>Proyecto de inversión</v>
      </c>
      <c r="AA19" s="35"/>
    </row>
    <row r="20" spans="1:27" ht="51" customHeight="1" x14ac:dyDescent="0.25">
      <c r="A20" s="47">
        <f>SUMIFS('[2]Base de Datos'!$B$3:$B$89,'[2]Base de Datos'!$E$3:$E$89,$D20)</f>
        <v>78</v>
      </c>
      <c r="B20" s="5"/>
      <c r="C20" s="24">
        <v>12</v>
      </c>
      <c r="D20" s="24">
        <v>2565162</v>
      </c>
      <c r="E20" s="25" t="s">
        <v>47</v>
      </c>
      <c r="F20" s="26" t="s">
        <v>44</v>
      </c>
      <c r="G20" s="27" t="e">
        <v>#REF!</v>
      </c>
      <c r="H20" s="28">
        <v>262420084</v>
      </c>
      <c r="I20" s="28">
        <v>0</v>
      </c>
      <c r="J20" s="28">
        <v>0</v>
      </c>
      <c r="K20" s="28">
        <v>433057</v>
      </c>
      <c r="L20" s="28">
        <v>0</v>
      </c>
      <c r="M20" s="28">
        <v>0</v>
      </c>
      <c r="N20" s="28">
        <v>76407</v>
      </c>
      <c r="O20" s="28">
        <v>304985</v>
      </c>
      <c r="P20" s="29">
        <f t="shared" si="8"/>
        <v>381392</v>
      </c>
      <c r="Q20" s="23">
        <f t="shared" si="4"/>
        <v>88.069699831661879</v>
      </c>
      <c r="R20" s="30">
        <f t="shared" si="9"/>
        <v>381392</v>
      </c>
      <c r="S20" s="23">
        <f t="shared" si="1"/>
        <v>0.14533643697789533</v>
      </c>
      <c r="T20" s="30">
        <f t="shared" si="10"/>
        <v>262038692</v>
      </c>
      <c r="U20" s="30"/>
      <c r="V20" s="27"/>
      <c r="W20" s="31"/>
      <c r="X20" s="32"/>
      <c r="Y20" s="33"/>
      <c r="Z20" s="34"/>
      <c r="AA20" s="35"/>
    </row>
    <row r="21" spans="1:27" ht="58.15" customHeight="1" x14ac:dyDescent="0.25">
      <c r="C21" s="52" t="s">
        <v>33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7" ht="25.5" customHeight="1" x14ac:dyDescent="0.25">
      <c r="C22" s="41"/>
      <c r="D22" s="41"/>
      <c r="E22" s="41"/>
      <c r="F22" s="41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3"/>
      <c r="R22" s="44"/>
      <c r="S22" s="45"/>
      <c r="T22" s="44"/>
      <c r="U22" s="41"/>
      <c r="V22" s="41"/>
      <c r="W22" s="41"/>
      <c r="X22" s="41"/>
    </row>
  </sheetData>
  <mergeCells count="20">
    <mergeCell ref="C1:X1"/>
    <mergeCell ref="C2:X2"/>
    <mergeCell ref="A4:A5"/>
    <mergeCell ref="C4:C5"/>
    <mergeCell ref="D4:D5"/>
    <mergeCell ref="E4:E5"/>
    <mergeCell ref="F4:F5"/>
    <mergeCell ref="G4:G5"/>
    <mergeCell ref="H4:H5"/>
    <mergeCell ref="I4:I5"/>
    <mergeCell ref="C6:F6"/>
    <mergeCell ref="D7:F7"/>
    <mergeCell ref="D16:F16"/>
    <mergeCell ref="C21:X21"/>
    <mergeCell ref="J4:Q4"/>
    <mergeCell ref="R4:S4"/>
    <mergeCell ref="T4:T5"/>
    <mergeCell ref="U4:U5"/>
    <mergeCell ref="W4:W5"/>
    <mergeCell ref="X4:X5"/>
  </mergeCells>
  <conditionalFormatting sqref="A2:A1048576">
    <cfRule type="duplicateValues" dxfId="12" priority="11"/>
  </conditionalFormatting>
  <conditionalFormatting sqref="D4:D5 D23:D1048576">
    <cfRule type="duplicateValues" dxfId="11" priority="12"/>
  </conditionalFormatting>
  <conditionalFormatting sqref="D7">
    <cfRule type="duplicateValues" dxfId="10" priority="7"/>
    <cfRule type="duplicateValues" dxfId="9" priority="8"/>
  </conditionalFormatting>
  <conditionalFormatting sqref="D8">
    <cfRule type="duplicateValues" dxfId="8" priority="9"/>
  </conditionalFormatting>
  <conditionalFormatting sqref="D9:D15">
    <cfRule type="duplicateValues" dxfId="7" priority="10"/>
  </conditionalFormatting>
  <conditionalFormatting sqref="D16">
    <cfRule type="duplicateValues" dxfId="6" priority="5"/>
    <cfRule type="duplicateValues" dxfId="5" priority="6"/>
  </conditionalFormatting>
  <conditionalFormatting sqref="D17:D18">
    <cfRule type="duplicateValues" dxfId="4" priority="3"/>
    <cfRule type="duplicateValues" dxfId="3" priority="4"/>
  </conditionalFormatting>
  <conditionalFormatting sqref="D19:D20">
    <cfRule type="duplicateValues" dxfId="2" priority="1"/>
    <cfRule type="duplicateValues" dxfId="1" priority="2"/>
  </conditionalFormatting>
  <conditionalFormatting sqref="D23:D1048576 D4:D6 D8">
    <cfRule type="duplicateValues" dxfId="0" priority="1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15" min="2" max="23" man="1"/>
  </rowBreaks>
  <ignoredErrors>
    <ignoredError sqref="P8:P15 P17:P20" formulaRange="1"/>
    <ignoredError sqref="P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A3 - EJEC FINAN Trimestral MEF</vt:lpstr>
      <vt:lpstr>'A3 - EJEC FINAN Trimestral MEF'!Área_de_impresión</vt:lpstr>
      <vt:lpstr>'A3 - EJEC FINAN Trimestral MEF'!Títulos_a_imprimir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Polo</dc:creator>
  <cp:lastModifiedBy>Vega Farias, Oscar</cp:lastModifiedBy>
  <cp:lastPrinted>2024-01-23T15:03:26Z</cp:lastPrinted>
  <dcterms:created xsi:type="dcterms:W3CDTF">2024-01-22T15:59:02Z</dcterms:created>
  <dcterms:modified xsi:type="dcterms:W3CDTF">2024-01-23T15:15:44Z</dcterms:modified>
</cp:coreProperties>
</file>